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GP Arbeitshilfen Leistungserstellung\"/>
    </mc:Choice>
  </mc:AlternateContent>
  <workbookProtection workbookAlgorithmName="SHA-512" workbookHashValue="DT8SyN1kCiBrnbPcK2RWlxwZtLkUymfkrJo1OKBPO4bZ/WMX2mmCdxCT3GchwgWArzoY7E8iBDy79Ri+dS6kng==" workbookSaltValue="+A5+fNHBNnXiwFoTR3Reeg==" workbookSpinCount="100000" lockStructure="1"/>
  <bookViews>
    <workbookView xWindow="360" yWindow="120" windowWidth="10410" windowHeight="7335"/>
  </bookViews>
  <sheets>
    <sheet name="Reisekosten 2020" sheetId="1" r:id="rId1"/>
    <sheet name="VPMA-Datenbasis" sheetId="2" state="hidden" r:id="rId2"/>
    <sheet name="__Goal_Metadata" sheetId="3" state="veryHidden" r:id="rId3"/>
  </sheets>
  <definedNames>
    <definedName name="_xlnm.Print_Area" localSheetId="0">'Reisekosten 2020'!$A$1:$R$303</definedName>
    <definedName name="Länder">'VPMA-Datenbasis'!$A$5:$A$252</definedName>
  </definedNames>
  <calcPr calcId="162913"/>
</workbook>
</file>

<file path=xl/calcChain.xml><?xml version="1.0" encoding="utf-8"?>
<calcChain xmlns="http://schemas.openxmlformats.org/spreadsheetml/2006/main">
  <c r="R303" i="1" l="1"/>
  <c r="Q303" i="1"/>
  <c r="P303" i="1"/>
  <c r="L303" i="1"/>
  <c r="K303" i="1"/>
  <c r="J303" i="1"/>
  <c r="R302" i="1"/>
  <c r="O302" i="1"/>
  <c r="N302" i="1"/>
  <c r="G302" i="1"/>
  <c r="F302" i="1"/>
  <c r="K302" i="1" s="1"/>
  <c r="L302" i="1" s="1"/>
  <c r="E302" i="1"/>
  <c r="J302" i="1" s="1"/>
  <c r="R301" i="1"/>
  <c r="O301" i="1"/>
  <c r="N301" i="1"/>
  <c r="J301" i="1"/>
  <c r="G301" i="1"/>
  <c r="K301" i="1" s="1"/>
  <c r="L301" i="1" s="1"/>
  <c r="F301" i="1"/>
  <c r="E301" i="1"/>
  <c r="R300" i="1"/>
  <c r="O300" i="1"/>
  <c r="N300" i="1"/>
  <c r="G300" i="1"/>
  <c r="F300" i="1"/>
  <c r="K300" i="1" s="1"/>
  <c r="L300" i="1" s="1"/>
  <c r="E300" i="1"/>
  <c r="J300" i="1" s="1"/>
  <c r="R299" i="1"/>
  <c r="O299" i="1"/>
  <c r="N299" i="1"/>
  <c r="J299" i="1"/>
  <c r="G299" i="1"/>
  <c r="K299" i="1" s="1"/>
  <c r="L299" i="1" s="1"/>
  <c r="F299" i="1"/>
  <c r="E299" i="1"/>
  <c r="R298" i="1"/>
  <c r="O298" i="1"/>
  <c r="N298" i="1"/>
  <c r="G298" i="1"/>
  <c r="F298" i="1"/>
  <c r="K298" i="1" s="1"/>
  <c r="E298" i="1"/>
  <c r="J298" i="1" s="1"/>
  <c r="R297" i="1"/>
  <c r="O297" i="1"/>
  <c r="N297" i="1"/>
  <c r="K297" i="1"/>
  <c r="L297" i="1" s="1"/>
  <c r="J297" i="1"/>
  <c r="G297" i="1"/>
  <c r="F297" i="1"/>
  <c r="E297" i="1"/>
  <c r="R296" i="1"/>
  <c r="O296" i="1"/>
  <c r="N296" i="1"/>
  <c r="G296" i="1"/>
  <c r="F296" i="1"/>
  <c r="K296" i="1" s="1"/>
  <c r="L296" i="1" s="1"/>
  <c r="E296" i="1"/>
  <c r="J296" i="1" s="1"/>
  <c r="R295" i="1"/>
  <c r="O295" i="1"/>
  <c r="N295" i="1"/>
  <c r="K295" i="1"/>
  <c r="L295" i="1" s="1"/>
  <c r="J295" i="1"/>
  <c r="G295" i="1"/>
  <c r="F295" i="1"/>
  <c r="E295" i="1"/>
  <c r="R294" i="1"/>
  <c r="O294" i="1"/>
  <c r="N294" i="1"/>
  <c r="G294" i="1"/>
  <c r="F294" i="1"/>
  <c r="K294" i="1" s="1"/>
  <c r="L294" i="1" s="1"/>
  <c r="E294" i="1"/>
  <c r="J294" i="1" s="1"/>
  <c r="R293" i="1"/>
  <c r="O293" i="1"/>
  <c r="N293" i="1"/>
  <c r="K293" i="1"/>
  <c r="L293" i="1" s="1"/>
  <c r="J293" i="1"/>
  <c r="G293" i="1"/>
  <c r="F293" i="1"/>
  <c r="E293" i="1"/>
  <c r="R292" i="1"/>
  <c r="O292" i="1"/>
  <c r="N292" i="1"/>
  <c r="G292" i="1"/>
  <c r="F292" i="1"/>
  <c r="K292" i="1" s="1"/>
  <c r="E292" i="1"/>
  <c r="J292" i="1" s="1"/>
  <c r="R291" i="1"/>
  <c r="O291" i="1"/>
  <c r="N291" i="1"/>
  <c r="K291" i="1"/>
  <c r="L291" i="1" s="1"/>
  <c r="J291" i="1"/>
  <c r="G291" i="1"/>
  <c r="F291" i="1"/>
  <c r="E291" i="1"/>
  <c r="R290" i="1"/>
  <c r="O290" i="1"/>
  <c r="N290" i="1"/>
  <c r="G290" i="1"/>
  <c r="F290" i="1"/>
  <c r="K290" i="1" s="1"/>
  <c r="L290" i="1" s="1"/>
  <c r="E290" i="1"/>
  <c r="J290" i="1" s="1"/>
  <c r="R289" i="1"/>
  <c r="O289" i="1"/>
  <c r="N289" i="1"/>
  <c r="K289" i="1"/>
  <c r="L289" i="1" s="1"/>
  <c r="J289" i="1"/>
  <c r="G289" i="1"/>
  <c r="F289" i="1"/>
  <c r="E289" i="1"/>
  <c r="R288" i="1"/>
  <c r="O288" i="1"/>
  <c r="N288" i="1"/>
  <c r="G288" i="1"/>
  <c r="F288" i="1"/>
  <c r="K288" i="1" s="1"/>
  <c r="L288" i="1" s="1"/>
  <c r="E288" i="1"/>
  <c r="J288" i="1" s="1"/>
  <c r="R287" i="1"/>
  <c r="O287" i="1"/>
  <c r="N287" i="1"/>
  <c r="K287" i="1" s="1"/>
  <c r="L287" i="1" s="1"/>
  <c r="J287" i="1"/>
  <c r="G287" i="1"/>
  <c r="F287" i="1"/>
  <c r="E287" i="1"/>
  <c r="R286" i="1"/>
  <c r="O286" i="1"/>
  <c r="N286" i="1"/>
  <c r="G286" i="1"/>
  <c r="F286" i="1"/>
  <c r="K286" i="1" s="1"/>
  <c r="L286" i="1" s="1"/>
  <c r="E286" i="1"/>
  <c r="J286" i="1" s="1"/>
  <c r="R285" i="1"/>
  <c r="O285" i="1"/>
  <c r="N285" i="1"/>
  <c r="K285" i="1" s="1"/>
  <c r="L285" i="1" s="1"/>
  <c r="J285" i="1"/>
  <c r="G285" i="1"/>
  <c r="F285" i="1"/>
  <c r="E285" i="1"/>
  <c r="R284" i="1"/>
  <c r="O284" i="1"/>
  <c r="N284" i="1"/>
  <c r="G284" i="1"/>
  <c r="F284" i="1"/>
  <c r="K284" i="1" s="1"/>
  <c r="L284" i="1" s="1"/>
  <c r="E284" i="1"/>
  <c r="J284" i="1" s="1"/>
  <c r="R283" i="1"/>
  <c r="O283" i="1"/>
  <c r="N283" i="1"/>
  <c r="K283" i="1" s="1"/>
  <c r="L283" i="1" s="1"/>
  <c r="J283" i="1"/>
  <c r="G283" i="1"/>
  <c r="F283" i="1"/>
  <c r="E283" i="1"/>
  <c r="R282" i="1"/>
  <c r="O282" i="1"/>
  <c r="N282" i="1"/>
  <c r="G282" i="1"/>
  <c r="F282" i="1"/>
  <c r="K282" i="1" s="1"/>
  <c r="E282" i="1"/>
  <c r="J282" i="1" s="1"/>
  <c r="R281" i="1"/>
  <c r="O281" i="1"/>
  <c r="N281" i="1"/>
  <c r="K281" i="1" s="1"/>
  <c r="L281" i="1" s="1"/>
  <c r="J281" i="1"/>
  <c r="G281" i="1"/>
  <c r="F281" i="1"/>
  <c r="E281" i="1"/>
  <c r="R280" i="1"/>
  <c r="O280" i="1"/>
  <c r="N280" i="1"/>
  <c r="G280" i="1"/>
  <c r="F280" i="1"/>
  <c r="K280" i="1" s="1"/>
  <c r="L280" i="1" s="1"/>
  <c r="E280" i="1"/>
  <c r="J280" i="1" s="1"/>
  <c r="R279" i="1"/>
  <c r="O279" i="1"/>
  <c r="N279" i="1"/>
  <c r="K279" i="1" s="1"/>
  <c r="L279" i="1" s="1"/>
  <c r="J279" i="1"/>
  <c r="G279" i="1"/>
  <c r="F279" i="1"/>
  <c r="E279" i="1"/>
  <c r="R278" i="1"/>
  <c r="O278" i="1"/>
  <c r="N278" i="1"/>
  <c r="G278" i="1"/>
  <c r="F278" i="1"/>
  <c r="K278" i="1" s="1"/>
  <c r="E278" i="1"/>
  <c r="J278" i="1" s="1"/>
  <c r="R277" i="1"/>
  <c r="O277" i="1"/>
  <c r="N277" i="1"/>
  <c r="K277" i="1" s="1"/>
  <c r="L277" i="1" s="1"/>
  <c r="J277" i="1"/>
  <c r="G277" i="1"/>
  <c r="F277" i="1"/>
  <c r="E277" i="1"/>
  <c r="R276" i="1"/>
  <c r="O276" i="1"/>
  <c r="N276" i="1"/>
  <c r="J276" i="1"/>
  <c r="G276" i="1"/>
  <c r="F276" i="1"/>
  <c r="K276" i="1" s="1"/>
  <c r="L276" i="1" s="1"/>
  <c r="E276" i="1"/>
  <c r="R275" i="1"/>
  <c r="O275" i="1"/>
  <c r="N275" i="1"/>
  <c r="G275" i="1"/>
  <c r="F275" i="1"/>
  <c r="K275" i="1" s="1"/>
  <c r="L275" i="1" s="1"/>
  <c r="E275" i="1"/>
  <c r="J275" i="1" s="1"/>
  <c r="R274" i="1"/>
  <c r="O274" i="1"/>
  <c r="N274" i="1"/>
  <c r="J274" i="1"/>
  <c r="G274" i="1"/>
  <c r="F274" i="1"/>
  <c r="K274" i="1" s="1"/>
  <c r="L274" i="1" s="1"/>
  <c r="E274" i="1"/>
  <c r="R273" i="1"/>
  <c r="O273" i="1"/>
  <c r="N273" i="1"/>
  <c r="G273" i="1"/>
  <c r="F273" i="1"/>
  <c r="K273" i="1" s="1"/>
  <c r="E273" i="1"/>
  <c r="J273" i="1" s="1"/>
  <c r="R272" i="1"/>
  <c r="O272" i="1"/>
  <c r="N272" i="1"/>
  <c r="K272" i="1" s="1"/>
  <c r="L272" i="1" s="1"/>
  <c r="J272" i="1"/>
  <c r="G272" i="1"/>
  <c r="F272" i="1"/>
  <c r="E272" i="1"/>
  <c r="R271" i="1"/>
  <c r="O271" i="1"/>
  <c r="N271" i="1"/>
  <c r="G271" i="1"/>
  <c r="F271" i="1"/>
  <c r="K271" i="1" s="1"/>
  <c r="E271" i="1"/>
  <c r="J271" i="1" s="1"/>
  <c r="R270" i="1"/>
  <c r="O270" i="1"/>
  <c r="N270" i="1"/>
  <c r="K270" i="1" s="1"/>
  <c r="L270" i="1" s="1"/>
  <c r="J270" i="1"/>
  <c r="G270" i="1"/>
  <c r="F270" i="1"/>
  <c r="E270" i="1"/>
  <c r="R269" i="1"/>
  <c r="O269" i="1"/>
  <c r="N269" i="1"/>
  <c r="G269" i="1"/>
  <c r="F269" i="1"/>
  <c r="K269" i="1" s="1"/>
  <c r="E269" i="1"/>
  <c r="J269" i="1" s="1"/>
  <c r="R268" i="1"/>
  <c r="O268" i="1"/>
  <c r="N268" i="1"/>
  <c r="K268" i="1" s="1"/>
  <c r="L268" i="1" s="1"/>
  <c r="J268" i="1"/>
  <c r="G268" i="1"/>
  <c r="F268" i="1"/>
  <c r="E268" i="1"/>
  <c r="R267" i="1"/>
  <c r="O267" i="1"/>
  <c r="N267" i="1"/>
  <c r="G267" i="1"/>
  <c r="F267" i="1"/>
  <c r="K267" i="1" s="1"/>
  <c r="L267" i="1" s="1"/>
  <c r="E267" i="1"/>
  <c r="J267" i="1" s="1"/>
  <c r="R266" i="1"/>
  <c r="O266" i="1"/>
  <c r="N266" i="1"/>
  <c r="K266" i="1" s="1"/>
  <c r="L266" i="1" s="1"/>
  <c r="J266" i="1"/>
  <c r="G266" i="1"/>
  <c r="F266" i="1"/>
  <c r="E266" i="1"/>
  <c r="R265" i="1"/>
  <c r="O265" i="1"/>
  <c r="N265" i="1"/>
  <c r="G265" i="1"/>
  <c r="F265" i="1"/>
  <c r="K265" i="1" s="1"/>
  <c r="E265" i="1"/>
  <c r="J265" i="1" s="1"/>
  <c r="R264" i="1"/>
  <c r="O264" i="1"/>
  <c r="N264" i="1"/>
  <c r="K264" i="1" s="1"/>
  <c r="L264" i="1" s="1"/>
  <c r="J264" i="1"/>
  <c r="G264" i="1"/>
  <c r="F264" i="1"/>
  <c r="E264" i="1"/>
  <c r="R263" i="1"/>
  <c r="O263" i="1"/>
  <c r="N263" i="1"/>
  <c r="G263" i="1"/>
  <c r="F263" i="1"/>
  <c r="K263" i="1" s="1"/>
  <c r="L263" i="1" s="1"/>
  <c r="E263" i="1"/>
  <c r="J263" i="1" s="1"/>
  <c r="R262" i="1"/>
  <c r="O262" i="1"/>
  <c r="N262" i="1"/>
  <c r="K262" i="1" s="1"/>
  <c r="L262" i="1" s="1"/>
  <c r="J262" i="1"/>
  <c r="G262" i="1"/>
  <c r="F262" i="1"/>
  <c r="E262" i="1"/>
  <c r="R261" i="1"/>
  <c r="O261" i="1"/>
  <c r="N261" i="1"/>
  <c r="G261" i="1"/>
  <c r="F261" i="1"/>
  <c r="K261" i="1" s="1"/>
  <c r="E261" i="1"/>
  <c r="J261" i="1" s="1"/>
  <c r="R260" i="1"/>
  <c r="O260" i="1"/>
  <c r="N260" i="1"/>
  <c r="K260" i="1" s="1"/>
  <c r="L260" i="1" s="1"/>
  <c r="J260" i="1"/>
  <c r="G260" i="1"/>
  <c r="F260" i="1"/>
  <c r="E260" i="1"/>
  <c r="R259" i="1"/>
  <c r="O259" i="1"/>
  <c r="N259" i="1"/>
  <c r="G259" i="1"/>
  <c r="F259" i="1"/>
  <c r="K259" i="1" s="1"/>
  <c r="E259" i="1"/>
  <c r="J259" i="1" s="1"/>
  <c r="R258" i="1"/>
  <c r="O258" i="1"/>
  <c r="N258" i="1"/>
  <c r="K258" i="1" s="1"/>
  <c r="L258" i="1" s="1"/>
  <c r="J258" i="1"/>
  <c r="G258" i="1"/>
  <c r="F258" i="1"/>
  <c r="E258" i="1"/>
  <c r="R257" i="1"/>
  <c r="O257" i="1"/>
  <c r="N257" i="1"/>
  <c r="G257" i="1"/>
  <c r="F257" i="1"/>
  <c r="K257" i="1" s="1"/>
  <c r="E257" i="1"/>
  <c r="J257" i="1" s="1"/>
  <c r="R256" i="1"/>
  <c r="O256" i="1"/>
  <c r="N256" i="1"/>
  <c r="K256" i="1" s="1"/>
  <c r="L256" i="1" s="1"/>
  <c r="J256" i="1"/>
  <c r="G256" i="1"/>
  <c r="F256" i="1"/>
  <c r="E256" i="1"/>
  <c r="R255" i="1"/>
  <c r="O255" i="1"/>
  <c r="N255" i="1"/>
  <c r="G255" i="1"/>
  <c r="F255" i="1"/>
  <c r="K255" i="1" s="1"/>
  <c r="L255" i="1" s="1"/>
  <c r="E255" i="1"/>
  <c r="J255" i="1" s="1"/>
  <c r="R254" i="1"/>
  <c r="O254" i="1"/>
  <c r="N254" i="1"/>
  <c r="K254" i="1" s="1"/>
  <c r="L254" i="1" s="1"/>
  <c r="J254" i="1"/>
  <c r="G254" i="1"/>
  <c r="F254" i="1"/>
  <c r="E254" i="1"/>
  <c r="R253" i="1"/>
  <c r="O253" i="1"/>
  <c r="N253" i="1"/>
  <c r="G253" i="1"/>
  <c r="F253" i="1"/>
  <c r="K253" i="1" s="1"/>
  <c r="E253" i="1"/>
  <c r="J253" i="1" s="1"/>
  <c r="R252" i="1"/>
  <c r="O252" i="1"/>
  <c r="N252" i="1"/>
  <c r="K252" i="1" s="1"/>
  <c r="L252" i="1" s="1"/>
  <c r="J252" i="1"/>
  <c r="G252" i="1"/>
  <c r="F252" i="1"/>
  <c r="E252" i="1"/>
  <c r="R251" i="1"/>
  <c r="O251" i="1"/>
  <c r="N251" i="1"/>
  <c r="G251" i="1"/>
  <c r="F251" i="1"/>
  <c r="K251" i="1" s="1"/>
  <c r="L251" i="1" s="1"/>
  <c r="E251" i="1"/>
  <c r="J251" i="1" s="1"/>
  <c r="R250" i="1"/>
  <c r="O250" i="1"/>
  <c r="N250" i="1"/>
  <c r="K250" i="1" s="1"/>
  <c r="L250" i="1" s="1"/>
  <c r="J250" i="1"/>
  <c r="G250" i="1"/>
  <c r="F250" i="1"/>
  <c r="E250" i="1"/>
  <c r="R249" i="1"/>
  <c r="O249" i="1"/>
  <c r="N249" i="1"/>
  <c r="G249" i="1"/>
  <c r="F249" i="1"/>
  <c r="K249" i="1" s="1"/>
  <c r="E249" i="1"/>
  <c r="J249" i="1" s="1"/>
  <c r="R248" i="1"/>
  <c r="O248" i="1"/>
  <c r="N248" i="1"/>
  <c r="K248" i="1" s="1"/>
  <c r="L248" i="1" s="1"/>
  <c r="J248" i="1"/>
  <c r="G248" i="1"/>
  <c r="F248" i="1"/>
  <c r="E248" i="1"/>
  <c r="R247" i="1"/>
  <c r="O247" i="1"/>
  <c r="N247" i="1"/>
  <c r="G247" i="1"/>
  <c r="F247" i="1"/>
  <c r="K247" i="1" s="1"/>
  <c r="E247" i="1"/>
  <c r="J247" i="1" s="1"/>
  <c r="R246" i="1"/>
  <c r="O246" i="1"/>
  <c r="N246" i="1"/>
  <c r="K246" i="1" s="1"/>
  <c r="L246" i="1" s="1"/>
  <c r="J246" i="1"/>
  <c r="G246" i="1"/>
  <c r="F246" i="1"/>
  <c r="E246" i="1"/>
  <c r="R245" i="1"/>
  <c r="O245" i="1"/>
  <c r="N245" i="1"/>
  <c r="G245" i="1"/>
  <c r="F245" i="1"/>
  <c r="K245" i="1" s="1"/>
  <c r="E245" i="1"/>
  <c r="J245" i="1" s="1"/>
  <c r="R244" i="1"/>
  <c r="O244" i="1"/>
  <c r="N244" i="1"/>
  <c r="K244" i="1" s="1"/>
  <c r="L244" i="1" s="1"/>
  <c r="J244" i="1"/>
  <c r="G244" i="1"/>
  <c r="F244" i="1"/>
  <c r="E244" i="1"/>
  <c r="R243" i="1"/>
  <c r="O243" i="1"/>
  <c r="N243" i="1"/>
  <c r="G243" i="1"/>
  <c r="F243" i="1"/>
  <c r="K243" i="1" s="1"/>
  <c r="L243" i="1" s="1"/>
  <c r="E243" i="1"/>
  <c r="J243" i="1" s="1"/>
  <c r="R242" i="1"/>
  <c r="O242" i="1"/>
  <c r="N242" i="1"/>
  <c r="K242" i="1" s="1"/>
  <c r="L242" i="1" s="1"/>
  <c r="J242" i="1"/>
  <c r="G242" i="1"/>
  <c r="F242" i="1"/>
  <c r="E242" i="1"/>
  <c r="R241" i="1"/>
  <c r="O241" i="1"/>
  <c r="N241" i="1"/>
  <c r="G241" i="1"/>
  <c r="F241" i="1"/>
  <c r="K241" i="1" s="1"/>
  <c r="E241" i="1"/>
  <c r="J241" i="1" s="1"/>
  <c r="R240" i="1"/>
  <c r="O240" i="1"/>
  <c r="N240" i="1"/>
  <c r="K240" i="1" s="1"/>
  <c r="L240" i="1" s="1"/>
  <c r="J240" i="1"/>
  <c r="G240" i="1"/>
  <c r="F240" i="1"/>
  <c r="E240" i="1"/>
  <c r="R239" i="1"/>
  <c r="O239" i="1"/>
  <c r="N239" i="1"/>
  <c r="G239" i="1"/>
  <c r="F239" i="1"/>
  <c r="K239" i="1" s="1"/>
  <c r="L239" i="1" s="1"/>
  <c r="E239" i="1"/>
  <c r="J239" i="1" s="1"/>
  <c r="R238" i="1"/>
  <c r="O238" i="1"/>
  <c r="N238" i="1"/>
  <c r="K238" i="1" s="1"/>
  <c r="L238" i="1" s="1"/>
  <c r="J238" i="1"/>
  <c r="G238" i="1"/>
  <c r="F238" i="1"/>
  <c r="E238" i="1"/>
  <c r="R237" i="1"/>
  <c r="O237" i="1"/>
  <c r="N237" i="1"/>
  <c r="G237" i="1"/>
  <c r="F237" i="1"/>
  <c r="K237" i="1" s="1"/>
  <c r="E237" i="1"/>
  <c r="J237" i="1" s="1"/>
  <c r="R236" i="1"/>
  <c r="O236" i="1"/>
  <c r="N236" i="1"/>
  <c r="K236" i="1" s="1"/>
  <c r="L236" i="1" s="1"/>
  <c r="J236" i="1"/>
  <c r="G236" i="1"/>
  <c r="F236" i="1"/>
  <c r="E236" i="1"/>
  <c r="R235" i="1"/>
  <c r="O235" i="1"/>
  <c r="N235" i="1"/>
  <c r="G235" i="1"/>
  <c r="F235" i="1"/>
  <c r="K235" i="1" s="1"/>
  <c r="E235" i="1"/>
  <c r="J235" i="1" s="1"/>
  <c r="R234" i="1"/>
  <c r="O234" i="1"/>
  <c r="N234" i="1"/>
  <c r="K234" i="1" s="1"/>
  <c r="L234" i="1" s="1"/>
  <c r="J234" i="1"/>
  <c r="G234" i="1"/>
  <c r="F234" i="1"/>
  <c r="E234" i="1"/>
  <c r="R233" i="1"/>
  <c r="O233" i="1"/>
  <c r="N233" i="1"/>
  <c r="G233" i="1"/>
  <c r="F233" i="1"/>
  <c r="K233" i="1" s="1"/>
  <c r="E233" i="1"/>
  <c r="J233" i="1" s="1"/>
  <c r="R232" i="1"/>
  <c r="O232" i="1"/>
  <c r="N232" i="1"/>
  <c r="K232" i="1" s="1"/>
  <c r="L232" i="1" s="1"/>
  <c r="J232" i="1"/>
  <c r="G232" i="1"/>
  <c r="F232" i="1"/>
  <c r="E232" i="1"/>
  <c r="R231" i="1"/>
  <c r="O231" i="1"/>
  <c r="N231" i="1"/>
  <c r="G231" i="1"/>
  <c r="F231" i="1"/>
  <c r="K231" i="1" s="1"/>
  <c r="L231" i="1" s="1"/>
  <c r="E231" i="1"/>
  <c r="J231" i="1" s="1"/>
  <c r="R230" i="1"/>
  <c r="O230" i="1"/>
  <c r="N230" i="1"/>
  <c r="K230" i="1" s="1"/>
  <c r="L230" i="1" s="1"/>
  <c r="J230" i="1"/>
  <c r="G230" i="1"/>
  <c r="F230" i="1"/>
  <c r="E230" i="1"/>
  <c r="R229" i="1"/>
  <c r="O229" i="1"/>
  <c r="N229" i="1"/>
  <c r="G229" i="1"/>
  <c r="F229" i="1"/>
  <c r="K229" i="1" s="1"/>
  <c r="E229" i="1"/>
  <c r="J229" i="1" s="1"/>
  <c r="R228" i="1"/>
  <c r="O228" i="1"/>
  <c r="N228" i="1"/>
  <c r="K228" i="1" s="1"/>
  <c r="L228" i="1" s="1"/>
  <c r="J228" i="1"/>
  <c r="G228" i="1"/>
  <c r="F228" i="1"/>
  <c r="E228" i="1"/>
  <c r="R227" i="1"/>
  <c r="O227" i="1"/>
  <c r="N227" i="1"/>
  <c r="G227" i="1"/>
  <c r="F227" i="1"/>
  <c r="K227" i="1" s="1"/>
  <c r="L227" i="1" s="1"/>
  <c r="E227" i="1"/>
  <c r="J227" i="1" s="1"/>
  <c r="R226" i="1"/>
  <c r="O226" i="1"/>
  <c r="N226" i="1"/>
  <c r="K226" i="1" s="1"/>
  <c r="L226" i="1" s="1"/>
  <c r="J226" i="1"/>
  <c r="G226" i="1"/>
  <c r="F226" i="1"/>
  <c r="E226" i="1"/>
  <c r="R225" i="1"/>
  <c r="O225" i="1"/>
  <c r="N225" i="1"/>
  <c r="G225" i="1"/>
  <c r="F225" i="1"/>
  <c r="K225" i="1" s="1"/>
  <c r="E225" i="1"/>
  <c r="J225" i="1" s="1"/>
  <c r="R224" i="1"/>
  <c r="O224" i="1"/>
  <c r="N224" i="1"/>
  <c r="K224" i="1" s="1"/>
  <c r="L224" i="1" s="1"/>
  <c r="J224" i="1"/>
  <c r="G224" i="1"/>
  <c r="F224" i="1"/>
  <c r="E224" i="1"/>
  <c r="R223" i="1"/>
  <c r="O223" i="1"/>
  <c r="N223" i="1"/>
  <c r="G223" i="1"/>
  <c r="F223" i="1"/>
  <c r="K223" i="1" s="1"/>
  <c r="E223" i="1"/>
  <c r="J223" i="1" s="1"/>
  <c r="R222" i="1"/>
  <c r="O222" i="1"/>
  <c r="N222" i="1"/>
  <c r="K222" i="1" s="1"/>
  <c r="L222" i="1" s="1"/>
  <c r="J222" i="1"/>
  <c r="G222" i="1"/>
  <c r="F222" i="1"/>
  <c r="E222" i="1"/>
  <c r="R221" i="1"/>
  <c r="O221" i="1"/>
  <c r="N221" i="1"/>
  <c r="G221" i="1"/>
  <c r="F221" i="1"/>
  <c r="K221" i="1" s="1"/>
  <c r="E221" i="1"/>
  <c r="J221" i="1" s="1"/>
  <c r="R220" i="1"/>
  <c r="O220" i="1"/>
  <c r="N220" i="1"/>
  <c r="K220" i="1" s="1"/>
  <c r="L220" i="1" s="1"/>
  <c r="J220" i="1"/>
  <c r="G220" i="1"/>
  <c r="F220" i="1"/>
  <c r="E220" i="1"/>
  <c r="R219" i="1"/>
  <c r="O219" i="1"/>
  <c r="N219" i="1"/>
  <c r="G219" i="1"/>
  <c r="F219" i="1"/>
  <c r="K219" i="1" s="1"/>
  <c r="L219" i="1" s="1"/>
  <c r="E219" i="1"/>
  <c r="J219" i="1" s="1"/>
  <c r="R218" i="1"/>
  <c r="O218" i="1"/>
  <c r="N218" i="1"/>
  <c r="K218" i="1" s="1"/>
  <c r="L218" i="1" s="1"/>
  <c r="J218" i="1"/>
  <c r="G218" i="1"/>
  <c r="F218" i="1"/>
  <c r="E218" i="1"/>
  <c r="R217" i="1"/>
  <c r="O217" i="1"/>
  <c r="N217" i="1"/>
  <c r="G217" i="1"/>
  <c r="F217" i="1"/>
  <c r="K217" i="1" s="1"/>
  <c r="E217" i="1"/>
  <c r="J217" i="1" s="1"/>
  <c r="R216" i="1"/>
  <c r="O216" i="1"/>
  <c r="N216" i="1"/>
  <c r="K216" i="1" s="1"/>
  <c r="L216" i="1" s="1"/>
  <c r="J216" i="1"/>
  <c r="G216" i="1"/>
  <c r="F216" i="1"/>
  <c r="E216" i="1"/>
  <c r="R215" i="1"/>
  <c r="O215" i="1"/>
  <c r="N215" i="1"/>
  <c r="G215" i="1"/>
  <c r="F215" i="1"/>
  <c r="K215" i="1" s="1"/>
  <c r="L215" i="1" s="1"/>
  <c r="E215" i="1"/>
  <c r="J215" i="1" s="1"/>
  <c r="R214" i="1"/>
  <c r="O214" i="1"/>
  <c r="N214" i="1"/>
  <c r="K214" i="1" s="1"/>
  <c r="L214" i="1" s="1"/>
  <c r="J214" i="1"/>
  <c r="G214" i="1"/>
  <c r="F214" i="1"/>
  <c r="E214" i="1"/>
  <c r="R213" i="1"/>
  <c r="O213" i="1"/>
  <c r="N213" i="1"/>
  <c r="G213" i="1"/>
  <c r="F213" i="1"/>
  <c r="K213" i="1" s="1"/>
  <c r="E213" i="1"/>
  <c r="J213" i="1" s="1"/>
  <c r="R212" i="1"/>
  <c r="O212" i="1"/>
  <c r="N212" i="1"/>
  <c r="K212" i="1" s="1"/>
  <c r="L212" i="1" s="1"/>
  <c r="J212" i="1"/>
  <c r="G212" i="1"/>
  <c r="F212" i="1"/>
  <c r="E212" i="1"/>
  <c r="R211" i="1"/>
  <c r="O211" i="1"/>
  <c r="N211" i="1"/>
  <c r="G211" i="1"/>
  <c r="F211" i="1"/>
  <c r="K211" i="1" s="1"/>
  <c r="E211" i="1"/>
  <c r="J211" i="1" s="1"/>
  <c r="R210" i="1"/>
  <c r="O210" i="1"/>
  <c r="N210" i="1"/>
  <c r="K210" i="1" s="1"/>
  <c r="L210" i="1" s="1"/>
  <c r="J210" i="1"/>
  <c r="G210" i="1"/>
  <c r="F210" i="1"/>
  <c r="E210" i="1"/>
  <c r="R209" i="1"/>
  <c r="O209" i="1"/>
  <c r="N209" i="1"/>
  <c r="G209" i="1"/>
  <c r="F209" i="1"/>
  <c r="K209" i="1" s="1"/>
  <c r="E209" i="1"/>
  <c r="J209" i="1" s="1"/>
  <c r="R208" i="1"/>
  <c r="O208" i="1"/>
  <c r="N208" i="1"/>
  <c r="K208" i="1" s="1"/>
  <c r="L208" i="1" s="1"/>
  <c r="J208" i="1"/>
  <c r="G208" i="1"/>
  <c r="F208" i="1"/>
  <c r="E208" i="1"/>
  <c r="R207" i="1"/>
  <c r="O207" i="1"/>
  <c r="N207" i="1"/>
  <c r="G207" i="1"/>
  <c r="F207" i="1"/>
  <c r="K207" i="1" s="1"/>
  <c r="L207" i="1" s="1"/>
  <c r="E207" i="1"/>
  <c r="J207" i="1" s="1"/>
  <c r="R206" i="1"/>
  <c r="O206" i="1"/>
  <c r="N206" i="1"/>
  <c r="K206" i="1" s="1"/>
  <c r="L206" i="1" s="1"/>
  <c r="J206" i="1"/>
  <c r="G206" i="1"/>
  <c r="F206" i="1"/>
  <c r="E206" i="1"/>
  <c r="R205" i="1"/>
  <c r="O205" i="1"/>
  <c r="N205" i="1"/>
  <c r="G205" i="1"/>
  <c r="F205" i="1"/>
  <c r="K205" i="1" s="1"/>
  <c r="E205" i="1"/>
  <c r="J205" i="1" s="1"/>
  <c r="R204" i="1"/>
  <c r="O204" i="1"/>
  <c r="N204" i="1"/>
  <c r="K204" i="1" s="1"/>
  <c r="L204" i="1" s="1"/>
  <c r="J204" i="1"/>
  <c r="G204" i="1"/>
  <c r="F204" i="1"/>
  <c r="E204" i="1"/>
  <c r="R203" i="1"/>
  <c r="O203" i="1"/>
  <c r="N203" i="1"/>
  <c r="G203" i="1"/>
  <c r="F203" i="1"/>
  <c r="K203" i="1" s="1"/>
  <c r="L203" i="1" s="1"/>
  <c r="E203" i="1"/>
  <c r="J203" i="1" s="1"/>
  <c r="R202" i="1"/>
  <c r="O202" i="1"/>
  <c r="N202" i="1"/>
  <c r="K202" i="1" s="1"/>
  <c r="L202" i="1" s="1"/>
  <c r="J202" i="1"/>
  <c r="G202" i="1"/>
  <c r="F202" i="1"/>
  <c r="E202" i="1"/>
  <c r="R201" i="1"/>
  <c r="O201" i="1"/>
  <c r="N201" i="1"/>
  <c r="G201" i="1"/>
  <c r="F201" i="1"/>
  <c r="K201" i="1" s="1"/>
  <c r="E201" i="1"/>
  <c r="J201" i="1" s="1"/>
  <c r="R200" i="1"/>
  <c r="O200" i="1"/>
  <c r="N200" i="1"/>
  <c r="K200" i="1" s="1"/>
  <c r="L200" i="1" s="1"/>
  <c r="J200" i="1"/>
  <c r="G200" i="1"/>
  <c r="F200" i="1"/>
  <c r="E200" i="1"/>
  <c r="R199" i="1"/>
  <c r="O199" i="1"/>
  <c r="N199" i="1"/>
  <c r="G199" i="1"/>
  <c r="F199" i="1"/>
  <c r="K199" i="1" s="1"/>
  <c r="E199" i="1"/>
  <c r="J199" i="1" s="1"/>
  <c r="R198" i="1"/>
  <c r="O198" i="1"/>
  <c r="N198" i="1"/>
  <c r="K198" i="1" s="1"/>
  <c r="L198" i="1" s="1"/>
  <c r="J198" i="1"/>
  <c r="G198" i="1"/>
  <c r="F198" i="1"/>
  <c r="E198" i="1"/>
  <c r="R197" i="1"/>
  <c r="O197" i="1"/>
  <c r="N197" i="1"/>
  <c r="G197" i="1"/>
  <c r="F197" i="1"/>
  <c r="K197" i="1" s="1"/>
  <c r="E197" i="1"/>
  <c r="J197" i="1" s="1"/>
  <c r="R196" i="1"/>
  <c r="O196" i="1"/>
  <c r="N196" i="1"/>
  <c r="K196" i="1" s="1"/>
  <c r="L196" i="1" s="1"/>
  <c r="J196" i="1"/>
  <c r="G196" i="1"/>
  <c r="F196" i="1"/>
  <c r="E196" i="1"/>
  <c r="R195" i="1"/>
  <c r="O195" i="1"/>
  <c r="N195" i="1"/>
  <c r="G195" i="1"/>
  <c r="F195" i="1"/>
  <c r="K195" i="1" s="1"/>
  <c r="L195" i="1" s="1"/>
  <c r="E195" i="1"/>
  <c r="J195" i="1" s="1"/>
  <c r="R194" i="1"/>
  <c r="O194" i="1"/>
  <c r="N194" i="1"/>
  <c r="K194" i="1" s="1"/>
  <c r="L194" i="1" s="1"/>
  <c r="J194" i="1"/>
  <c r="G194" i="1"/>
  <c r="F194" i="1"/>
  <c r="E194" i="1"/>
  <c r="R193" i="1"/>
  <c r="O193" i="1"/>
  <c r="N193" i="1"/>
  <c r="G193" i="1"/>
  <c r="F193" i="1"/>
  <c r="K193" i="1" s="1"/>
  <c r="E193" i="1"/>
  <c r="J193" i="1" s="1"/>
  <c r="R192" i="1"/>
  <c r="O192" i="1"/>
  <c r="N192" i="1"/>
  <c r="K192" i="1" s="1"/>
  <c r="L192" i="1" s="1"/>
  <c r="J192" i="1"/>
  <c r="G192" i="1"/>
  <c r="F192" i="1"/>
  <c r="E192" i="1"/>
  <c r="R191" i="1"/>
  <c r="O191" i="1"/>
  <c r="N191" i="1"/>
  <c r="G191" i="1"/>
  <c r="F191" i="1"/>
  <c r="K191" i="1" s="1"/>
  <c r="L191" i="1" s="1"/>
  <c r="E191" i="1"/>
  <c r="J191" i="1" s="1"/>
  <c r="R190" i="1"/>
  <c r="O190" i="1"/>
  <c r="N190" i="1"/>
  <c r="K190" i="1" s="1"/>
  <c r="L190" i="1" s="1"/>
  <c r="J190" i="1"/>
  <c r="G190" i="1"/>
  <c r="F190" i="1"/>
  <c r="E190" i="1"/>
  <c r="R189" i="1"/>
  <c r="O189" i="1"/>
  <c r="N189" i="1"/>
  <c r="G189" i="1"/>
  <c r="F189" i="1"/>
  <c r="K189" i="1" s="1"/>
  <c r="E189" i="1"/>
  <c r="J189" i="1" s="1"/>
  <c r="R188" i="1"/>
  <c r="O188" i="1"/>
  <c r="N188" i="1"/>
  <c r="K188" i="1" s="1"/>
  <c r="L188" i="1" s="1"/>
  <c r="J188" i="1"/>
  <c r="G188" i="1"/>
  <c r="F188" i="1"/>
  <c r="E188" i="1"/>
  <c r="R187" i="1"/>
  <c r="O187" i="1"/>
  <c r="N187" i="1"/>
  <c r="G187" i="1"/>
  <c r="F187" i="1"/>
  <c r="K187" i="1" s="1"/>
  <c r="L187" i="1" s="1"/>
  <c r="E187" i="1"/>
  <c r="J187" i="1" s="1"/>
  <c r="R186" i="1"/>
  <c r="O186" i="1"/>
  <c r="N186" i="1"/>
  <c r="L186" i="1"/>
  <c r="K186" i="1"/>
  <c r="J186" i="1"/>
  <c r="G186" i="1"/>
  <c r="F186" i="1"/>
  <c r="E186" i="1"/>
  <c r="R185" i="1"/>
  <c r="O185" i="1"/>
  <c r="N185" i="1"/>
  <c r="G185" i="1"/>
  <c r="F185" i="1"/>
  <c r="K185" i="1" s="1"/>
  <c r="E185" i="1"/>
  <c r="J185" i="1" s="1"/>
  <c r="R184" i="1"/>
  <c r="O184" i="1"/>
  <c r="N184" i="1"/>
  <c r="L184" i="1"/>
  <c r="K184" i="1"/>
  <c r="J184" i="1"/>
  <c r="G184" i="1"/>
  <c r="F184" i="1"/>
  <c r="E184" i="1"/>
  <c r="R183" i="1"/>
  <c r="O183" i="1"/>
  <c r="N183" i="1"/>
  <c r="G183" i="1"/>
  <c r="F183" i="1"/>
  <c r="K183" i="1" s="1"/>
  <c r="L183" i="1" s="1"/>
  <c r="E183" i="1"/>
  <c r="J183" i="1" s="1"/>
  <c r="R182" i="1"/>
  <c r="O182" i="1"/>
  <c r="N182" i="1"/>
  <c r="L182" i="1"/>
  <c r="K182" i="1"/>
  <c r="J182" i="1"/>
  <c r="G182" i="1"/>
  <c r="F182" i="1"/>
  <c r="E182" i="1"/>
  <c r="R181" i="1"/>
  <c r="O181" i="1"/>
  <c r="N181" i="1"/>
  <c r="G181" i="1"/>
  <c r="F181" i="1"/>
  <c r="K181" i="1" s="1"/>
  <c r="E181" i="1"/>
  <c r="J181" i="1" s="1"/>
  <c r="R180" i="1"/>
  <c r="O180" i="1"/>
  <c r="N180" i="1"/>
  <c r="L180" i="1"/>
  <c r="K180" i="1"/>
  <c r="J180" i="1"/>
  <c r="G180" i="1"/>
  <c r="F180" i="1"/>
  <c r="E180" i="1"/>
  <c r="R179" i="1"/>
  <c r="O179" i="1"/>
  <c r="N179" i="1"/>
  <c r="G179" i="1"/>
  <c r="F179" i="1"/>
  <c r="K179" i="1" s="1"/>
  <c r="L179" i="1" s="1"/>
  <c r="E179" i="1"/>
  <c r="J179" i="1" s="1"/>
  <c r="R178" i="1"/>
  <c r="O178" i="1"/>
  <c r="N178" i="1"/>
  <c r="L178" i="1"/>
  <c r="K178" i="1"/>
  <c r="J178" i="1"/>
  <c r="G178" i="1"/>
  <c r="F178" i="1"/>
  <c r="E178" i="1"/>
  <c r="R177" i="1"/>
  <c r="O177" i="1"/>
  <c r="N177" i="1"/>
  <c r="G177" i="1"/>
  <c r="F177" i="1"/>
  <c r="K177" i="1" s="1"/>
  <c r="E177" i="1"/>
  <c r="J177" i="1" s="1"/>
  <c r="R176" i="1"/>
  <c r="O176" i="1"/>
  <c r="N176" i="1"/>
  <c r="L176" i="1"/>
  <c r="K176" i="1"/>
  <c r="J176" i="1"/>
  <c r="G176" i="1"/>
  <c r="F176" i="1"/>
  <c r="E176" i="1"/>
  <c r="R175" i="1"/>
  <c r="O175" i="1"/>
  <c r="N175" i="1"/>
  <c r="G175" i="1"/>
  <c r="F175" i="1"/>
  <c r="K175" i="1" s="1"/>
  <c r="L175" i="1" s="1"/>
  <c r="E175" i="1"/>
  <c r="J175" i="1" s="1"/>
  <c r="R174" i="1"/>
  <c r="O174" i="1"/>
  <c r="N174" i="1"/>
  <c r="L174" i="1"/>
  <c r="K174" i="1"/>
  <c r="J174" i="1"/>
  <c r="G174" i="1"/>
  <c r="F174" i="1"/>
  <c r="E174" i="1"/>
  <c r="R173" i="1"/>
  <c r="O173" i="1"/>
  <c r="N173" i="1"/>
  <c r="G173" i="1"/>
  <c r="F173" i="1"/>
  <c r="K173" i="1" s="1"/>
  <c r="E173" i="1"/>
  <c r="J173" i="1" s="1"/>
  <c r="R172" i="1"/>
  <c r="O172" i="1"/>
  <c r="N172" i="1"/>
  <c r="L172" i="1"/>
  <c r="K172" i="1"/>
  <c r="J172" i="1"/>
  <c r="G172" i="1"/>
  <c r="F172" i="1"/>
  <c r="E172" i="1"/>
  <c r="R171" i="1"/>
  <c r="O171" i="1"/>
  <c r="N171" i="1"/>
  <c r="G171" i="1"/>
  <c r="F171" i="1"/>
  <c r="K171" i="1" s="1"/>
  <c r="L171" i="1" s="1"/>
  <c r="E171" i="1"/>
  <c r="J171" i="1" s="1"/>
  <c r="R170" i="1"/>
  <c r="O170" i="1"/>
  <c r="N170" i="1"/>
  <c r="L170" i="1"/>
  <c r="K170" i="1"/>
  <c r="J170" i="1"/>
  <c r="G170" i="1"/>
  <c r="F170" i="1"/>
  <c r="E170" i="1"/>
  <c r="R169" i="1"/>
  <c r="O169" i="1"/>
  <c r="N169" i="1"/>
  <c r="G169" i="1"/>
  <c r="F169" i="1"/>
  <c r="K169" i="1" s="1"/>
  <c r="E169" i="1"/>
  <c r="J169" i="1" s="1"/>
  <c r="R168" i="1"/>
  <c r="O168" i="1"/>
  <c r="N168" i="1"/>
  <c r="L168" i="1"/>
  <c r="K168" i="1"/>
  <c r="J168" i="1"/>
  <c r="G168" i="1"/>
  <c r="F168" i="1"/>
  <c r="E168" i="1"/>
  <c r="R167" i="1"/>
  <c r="O167" i="1"/>
  <c r="N167" i="1"/>
  <c r="G167" i="1"/>
  <c r="F167" i="1"/>
  <c r="K167" i="1" s="1"/>
  <c r="L167" i="1" s="1"/>
  <c r="E167" i="1"/>
  <c r="J167" i="1" s="1"/>
  <c r="R166" i="1"/>
  <c r="O166" i="1"/>
  <c r="N166" i="1"/>
  <c r="L166" i="1"/>
  <c r="K166" i="1"/>
  <c r="J166" i="1"/>
  <c r="G166" i="1"/>
  <c r="F166" i="1"/>
  <c r="E166" i="1"/>
  <c r="R165" i="1"/>
  <c r="O165" i="1"/>
  <c r="N165" i="1"/>
  <c r="G165" i="1"/>
  <c r="F165" i="1"/>
  <c r="K165" i="1" s="1"/>
  <c r="E165" i="1"/>
  <c r="J165" i="1" s="1"/>
  <c r="R164" i="1"/>
  <c r="O164" i="1"/>
  <c r="N164" i="1"/>
  <c r="L164" i="1"/>
  <c r="K164" i="1"/>
  <c r="J164" i="1"/>
  <c r="G164" i="1"/>
  <c r="F164" i="1"/>
  <c r="E164" i="1"/>
  <c r="R163" i="1"/>
  <c r="O163" i="1"/>
  <c r="N163" i="1"/>
  <c r="G163" i="1"/>
  <c r="F163" i="1"/>
  <c r="K163" i="1" s="1"/>
  <c r="L163" i="1" s="1"/>
  <c r="E163" i="1"/>
  <c r="J163" i="1" s="1"/>
  <c r="R162" i="1"/>
  <c r="O162" i="1"/>
  <c r="N162" i="1"/>
  <c r="L162" i="1"/>
  <c r="K162" i="1"/>
  <c r="J162" i="1"/>
  <c r="G162" i="1"/>
  <c r="F162" i="1"/>
  <c r="E162" i="1"/>
  <c r="R161" i="1"/>
  <c r="O161" i="1"/>
  <c r="N161" i="1"/>
  <c r="G161" i="1"/>
  <c r="F161" i="1"/>
  <c r="K161" i="1" s="1"/>
  <c r="E161" i="1"/>
  <c r="J161" i="1" s="1"/>
  <c r="R160" i="1"/>
  <c r="O160" i="1"/>
  <c r="N160" i="1"/>
  <c r="L160" i="1"/>
  <c r="K160" i="1"/>
  <c r="J160" i="1"/>
  <c r="G160" i="1"/>
  <c r="F160" i="1"/>
  <c r="E160" i="1"/>
  <c r="R159" i="1"/>
  <c r="O159" i="1"/>
  <c r="N159" i="1"/>
  <c r="G159" i="1"/>
  <c r="F159" i="1"/>
  <c r="K159" i="1" s="1"/>
  <c r="L159" i="1" s="1"/>
  <c r="E159" i="1"/>
  <c r="J159" i="1" s="1"/>
  <c r="R158" i="1"/>
  <c r="O158" i="1"/>
  <c r="N158" i="1"/>
  <c r="L158" i="1"/>
  <c r="K158" i="1"/>
  <c r="J158" i="1"/>
  <c r="G158" i="1"/>
  <c r="F158" i="1"/>
  <c r="E158" i="1"/>
  <c r="R157" i="1"/>
  <c r="O157" i="1"/>
  <c r="N157" i="1"/>
  <c r="G157" i="1"/>
  <c r="F157" i="1"/>
  <c r="K157" i="1" s="1"/>
  <c r="E157" i="1"/>
  <c r="J157" i="1" s="1"/>
  <c r="R156" i="1"/>
  <c r="O156" i="1"/>
  <c r="N156" i="1"/>
  <c r="L156" i="1"/>
  <c r="K156" i="1"/>
  <c r="J156" i="1"/>
  <c r="G156" i="1"/>
  <c r="F156" i="1"/>
  <c r="E156" i="1"/>
  <c r="R155" i="1"/>
  <c r="O155" i="1"/>
  <c r="N155" i="1"/>
  <c r="G155" i="1"/>
  <c r="F155" i="1"/>
  <c r="K155" i="1" s="1"/>
  <c r="L155" i="1" s="1"/>
  <c r="E155" i="1"/>
  <c r="J155" i="1" s="1"/>
  <c r="R154" i="1"/>
  <c r="O154" i="1"/>
  <c r="N154" i="1"/>
  <c r="L154" i="1"/>
  <c r="K154" i="1"/>
  <c r="J154" i="1"/>
  <c r="G154" i="1"/>
  <c r="F154" i="1"/>
  <c r="E154" i="1"/>
  <c r="R153" i="1"/>
  <c r="O153" i="1"/>
  <c r="N153" i="1"/>
  <c r="G153" i="1"/>
  <c r="F153" i="1"/>
  <c r="K153" i="1" s="1"/>
  <c r="E153" i="1"/>
  <c r="J153" i="1" s="1"/>
  <c r="R152" i="1"/>
  <c r="O152" i="1"/>
  <c r="N152" i="1"/>
  <c r="L152" i="1"/>
  <c r="K152" i="1"/>
  <c r="J152" i="1"/>
  <c r="G152" i="1"/>
  <c r="F152" i="1"/>
  <c r="E152" i="1"/>
  <c r="R151" i="1"/>
  <c r="O151" i="1"/>
  <c r="N151" i="1"/>
  <c r="G151" i="1"/>
  <c r="F151" i="1"/>
  <c r="K151" i="1" s="1"/>
  <c r="L151" i="1" s="1"/>
  <c r="E151" i="1"/>
  <c r="J151" i="1" s="1"/>
  <c r="R150" i="1"/>
  <c r="O150" i="1"/>
  <c r="N150" i="1"/>
  <c r="L150" i="1"/>
  <c r="K150" i="1"/>
  <c r="J150" i="1"/>
  <c r="G150" i="1"/>
  <c r="F150" i="1"/>
  <c r="E150" i="1"/>
  <c r="R149" i="1"/>
  <c r="O149" i="1"/>
  <c r="N149" i="1"/>
  <c r="G149" i="1"/>
  <c r="F149" i="1"/>
  <c r="K149" i="1" s="1"/>
  <c r="E149" i="1"/>
  <c r="J149" i="1" s="1"/>
  <c r="R148" i="1"/>
  <c r="O148" i="1"/>
  <c r="N148" i="1"/>
  <c r="L148" i="1"/>
  <c r="K148" i="1"/>
  <c r="J148" i="1"/>
  <c r="G148" i="1"/>
  <c r="F148" i="1"/>
  <c r="E148" i="1"/>
  <c r="R147" i="1"/>
  <c r="O147" i="1"/>
  <c r="N147" i="1"/>
  <c r="G147" i="1"/>
  <c r="F147" i="1"/>
  <c r="K147" i="1" s="1"/>
  <c r="L147" i="1" s="1"/>
  <c r="E147" i="1"/>
  <c r="J147" i="1" s="1"/>
  <c r="R146" i="1"/>
  <c r="O146" i="1"/>
  <c r="N146" i="1"/>
  <c r="L146" i="1"/>
  <c r="K146" i="1"/>
  <c r="J146" i="1"/>
  <c r="G146" i="1"/>
  <c r="F146" i="1"/>
  <c r="E146" i="1"/>
  <c r="R145" i="1"/>
  <c r="O145" i="1"/>
  <c r="N145" i="1"/>
  <c r="G145" i="1"/>
  <c r="F145" i="1"/>
  <c r="K145" i="1" s="1"/>
  <c r="E145" i="1"/>
  <c r="J145" i="1" s="1"/>
  <c r="R144" i="1"/>
  <c r="O144" i="1"/>
  <c r="N144" i="1"/>
  <c r="L144" i="1"/>
  <c r="K144" i="1"/>
  <c r="J144" i="1"/>
  <c r="G144" i="1"/>
  <c r="F144" i="1"/>
  <c r="E144" i="1"/>
  <c r="R143" i="1"/>
  <c r="O143" i="1"/>
  <c r="N143" i="1"/>
  <c r="G143" i="1"/>
  <c r="F143" i="1"/>
  <c r="K143" i="1" s="1"/>
  <c r="L143" i="1" s="1"/>
  <c r="E143" i="1"/>
  <c r="J143" i="1" s="1"/>
  <c r="R142" i="1"/>
  <c r="O142" i="1"/>
  <c r="N142" i="1"/>
  <c r="L142" i="1"/>
  <c r="K142" i="1"/>
  <c r="J142" i="1"/>
  <c r="G142" i="1"/>
  <c r="F142" i="1"/>
  <c r="E142" i="1"/>
  <c r="R141" i="1"/>
  <c r="O141" i="1"/>
  <c r="N141" i="1"/>
  <c r="G141" i="1"/>
  <c r="F141" i="1"/>
  <c r="K141" i="1" s="1"/>
  <c r="E141" i="1"/>
  <c r="J141" i="1" s="1"/>
  <c r="R140" i="1"/>
  <c r="O140" i="1"/>
  <c r="N140" i="1"/>
  <c r="L140" i="1"/>
  <c r="K140" i="1"/>
  <c r="J140" i="1"/>
  <c r="G140" i="1"/>
  <c r="F140" i="1"/>
  <c r="E140" i="1"/>
  <c r="R139" i="1"/>
  <c r="O139" i="1"/>
  <c r="N139" i="1"/>
  <c r="G139" i="1"/>
  <c r="F139" i="1"/>
  <c r="K139" i="1" s="1"/>
  <c r="L139" i="1" s="1"/>
  <c r="E139" i="1"/>
  <c r="J139" i="1" s="1"/>
  <c r="R138" i="1"/>
  <c r="O138" i="1"/>
  <c r="N138" i="1"/>
  <c r="L138" i="1"/>
  <c r="K138" i="1"/>
  <c r="J138" i="1"/>
  <c r="G138" i="1"/>
  <c r="F138" i="1"/>
  <c r="E138" i="1"/>
  <c r="R137" i="1"/>
  <c r="O137" i="1"/>
  <c r="N137" i="1"/>
  <c r="G137" i="1"/>
  <c r="F137" i="1"/>
  <c r="K137" i="1" s="1"/>
  <c r="E137" i="1"/>
  <c r="J137" i="1" s="1"/>
  <c r="R136" i="1"/>
  <c r="O136" i="1"/>
  <c r="N136" i="1"/>
  <c r="L136" i="1"/>
  <c r="K136" i="1"/>
  <c r="J136" i="1"/>
  <c r="G136" i="1"/>
  <c r="F136" i="1"/>
  <c r="E136" i="1"/>
  <c r="R135" i="1"/>
  <c r="O135" i="1"/>
  <c r="N135" i="1"/>
  <c r="G135" i="1"/>
  <c r="F135" i="1"/>
  <c r="K135" i="1" s="1"/>
  <c r="L135" i="1" s="1"/>
  <c r="E135" i="1"/>
  <c r="J135" i="1" s="1"/>
  <c r="R134" i="1"/>
  <c r="O134" i="1"/>
  <c r="N134" i="1"/>
  <c r="L134" i="1"/>
  <c r="K134" i="1"/>
  <c r="J134" i="1"/>
  <c r="G134" i="1"/>
  <c r="F134" i="1"/>
  <c r="E134" i="1"/>
  <c r="R133" i="1"/>
  <c r="O133" i="1"/>
  <c r="N133" i="1"/>
  <c r="G133" i="1"/>
  <c r="F133" i="1"/>
  <c r="K133" i="1" s="1"/>
  <c r="E133" i="1"/>
  <c r="J133" i="1" s="1"/>
  <c r="R132" i="1"/>
  <c r="O132" i="1"/>
  <c r="N132" i="1"/>
  <c r="L132" i="1"/>
  <c r="K132" i="1"/>
  <c r="J132" i="1"/>
  <c r="G132" i="1"/>
  <c r="F132" i="1"/>
  <c r="E132" i="1"/>
  <c r="R131" i="1"/>
  <c r="O131" i="1"/>
  <c r="N131" i="1"/>
  <c r="G131" i="1"/>
  <c r="F131" i="1"/>
  <c r="K131" i="1" s="1"/>
  <c r="L131" i="1" s="1"/>
  <c r="E131" i="1"/>
  <c r="J131" i="1" s="1"/>
  <c r="R130" i="1"/>
  <c r="O130" i="1"/>
  <c r="N130" i="1"/>
  <c r="L130" i="1"/>
  <c r="K130" i="1"/>
  <c r="J130" i="1"/>
  <c r="G130" i="1"/>
  <c r="F130" i="1"/>
  <c r="E130" i="1"/>
  <c r="R129" i="1"/>
  <c r="O129" i="1"/>
  <c r="N129" i="1"/>
  <c r="G129" i="1"/>
  <c r="F129" i="1"/>
  <c r="K129" i="1" s="1"/>
  <c r="E129" i="1"/>
  <c r="J129" i="1" s="1"/>
  <c r="R128" i="1"/>
  <c r="O128" i="1"/>
  <c r="N128" i="1"/>
  <c r="L128" i="1"/>
  <c r="K128" i="1"/>
  <c r="J128" i="1"/>
  <c r="G128" i="1"/>
  <c r="F128" i="1"/>
  <c r="E128" i="1"/>
  <c r="R127" i="1"/>
  <c r="O127" i="1"/>
  <c r="N127" i="1"/>
  <c r="G127" i="1"/>
  <c r="F127" i="1"/>
  <c r="K127" i="1" s="1"/>
  <c r="L127" i="1" s="1"/>
  <c r="E127" i="1"/>
  <c r="J127" i="1" s="1"/>
  <c r="R126" i="1"/>
  <c r="O126" i="1"/>
  <c r="N126" i="1"/>
  <c r="L126" i="1"/>
  <c r="K126" i="1"/>
  <c r="J126" i="1"/>
  <c r="G126" i="1"/>
  <c r="F126" i="1"/>
  <c r="E126" i="1"/>
  <c r="R125" i="1"/>
  <c r="O125" i="1"/>
  <c r="N125" i="1"/>
  <c r="G125" i="1"/>
  <c r="F125" i="1"/>
  <c r="K125" i="1" s="1"/>
  <c r="E125" i="1"/>
  <c r="J125" i="1" s="1"/>
  <c r="R124" i="1"/>
  <c r="O124" i="1"/>
  <c r="N124" i="1"/>
  <c r="L124" i="1"/>
  <c r="K124" i="1"/>
  <c r="J124" i="1"/>
  <c r="G124" i="1"/>
  <c r="F124" i="1"/>
  <c r="E124" i="1"/>
  <c r="R123" i="1"/>
  <c r="O123" i="1"/>
  <c r="N123" i="1"/>
  <c r="G123" i="1"/>
  <c r="F123" i="1"/>
  <c r="K123" i="1" s="1"/>
  <c r="L123" i="1" s="1"/>
  <c r="E123" i="1"/>
  <c r="J123" i="1" s="1"/>
  <c r="R122" i="1"/>
  <c r="O122" i="1"/>
  <c r="N122" i="1"/>
  <c r="L122" i="1"/>
  <c r="K122" i="1"/>
  <c r="J122" i="1"/>
  <c r="G122" i="1"/>
  <c r="F122" i="1"/>
  <c r="E122" i="1"/>
  <c r="R121" i="1"/>
  <c r="O121" i="1"/>
  <c r="N121" i="1"/>
  <c r="G121" i="1"/>
  <c r="F121" i="1"/>
  <c r="K121" i="1" s="1"/>
  <c r="E121" i="1"/>
  <c r="J121" i="1" s="1"/>
  <c r="R120" i="1"/>
  <c r="O120" i="1"/>
  <c r="N120" i="1"/>
  <c r="L120" i="1"/>
  <c r="K120" i="1"/>
  <c r="J120" i="1"/>
  <c r="G120" i="1"/>
  <c r="F120" i="1"/>
  <c r="E120" i="1"/>
  <c r="R119" i="1"/>
  <c r="O119" i="1"/>
  <c r="N119" i="1"/>
  <c r="G119" i="1"/>
  <c r="F119" i="1"/>
  <c r="K119" i="1" s="1"/>
  <c r="L119" i="1" s="1"/>
  <c r="E119" i="1"/>
  <c r="J119" i="1" s="1"/>
  <c r="R118" i="1"/>
  <c r="O118" i="1"/>
  <c r="N118" i="1"/>
  <c r="L118" i="1"/>
  <c r="K118" i="1"/>
  <c r="J118" i="1"/>
  <c r="G118" i="1"/>
  <c r="F118" i="1"/>
  <c r="E118" i="1"/>
  <c r="R117" i="1"/>
  <c r="O117" i="1"/>
  <c r="N117" i="1"/>
  <c r="G117" i="1"/>
  <c r="F117" i="1"/>
  <c r="K117" i="1" s="1"/>
  <c r="E117" i="1"/>
  <c r="J117" i="1" s="1"/>
  <c r="R116" i="1"/>
  <c r="O116" i="1"/>
  <c r="N116" i="1"/>
  <c r="K116" i="1"/>
  <c r="L116" i="1" s="1"/>
  <c r="J116" i="1"/>
  <c r="G116" i="1"/>
  <c r="F116" i="1"/>
  <c r="E116" i="1"/>
  <c r="R115" i="1"/>
  <c r="O115" i="1"/>
  <c r="N115" i="1"/>
  <c r="G115" i="1"/>
  <c r="F115" i="1"/>
  <c r="K115" i="1" s="1"/>
  <c r="E115" i="1"/>
  <c r="J115" i="1" s="1"/>
  <c r="R114" i="1"/>
  <c r="O114" i="1"/>
  <c r="N114" i="1"/>
  <c r="K114" i="1"/>
  <c r="L114" i="1" s="1"/>
  <c r="J114" i="1"/>
  <c r="G114" i="1"/>
  <c r="F114" i="1"/>
  <c r="E114" i="1"/>
  <c r="R113" i="1"/>
  <c r="O113" i="1"/>
  <c r="N113" i="1"/>
  <c r="G113" i="1"/>
  <c r="F113" i="1"/>
  <c r="K113" i="1" s="1"/>
  <c r="E113" i="1"/>
  <c r="J113" i="1" s="1"/>
  <c r="R112" i="1"/>
  <c r="O112" i="1"/>
  <c r="N112" i="1"/>
  <c r="K112" i="1"/>
  <c r="L112" i="1" s="1"/>
  <c r="J112" i="1"/>
  <c r="G112" i="1"/>
  <c r="F112" i="1"/>
  <c r="E112" i="1"/>
  <c r="R111" i="1"/>
  <c r="O111" i="1"/>
  <c r="N111" i="1"/>
  <c r="G111" i="1"/>
  <c r="F111" i="1"/>
  <c r="K111" i="1" s="1"/>
  <c r="E111" i="1"/>
  <c r="J111" i="1" s="1"/>
  <c r="R110" i="1"/>
  <c r="O110" i="1"/>
  <c r="N110" i="1"/>
  <c r="K110" i="1"/>
  <c r="L110" i="1" s="1"/>
  <c r="J110" i="1"/>
  <c r="G110" i="1"/>
  <c r="F110" i="1"/>
  <c r="E110" i="1"/>
  <c r="R109" i="1"/>
  <c r="O109" i="1"/>
  <c r="N109" i="1"/>
  <c r="G109" i="1"/>
  <c r="F109" i="1"/>
  <c r="K109" i="1" s="1"/>
  <c r="E109" i="1"/>
  <c r="J109" i="1" s="1"/>
  <c r="R108" i="1"/>
  <c r="O108" i="1"/>
  <c r="N108" i="1"/>
  <c r="K108" i="1"/>
  <c r="L108" i="1" s="1"/>
  <c r="J108" i="1"/>
  <c r="G108" i="1"/>
  <c r="F108" i="1"/>
  <c r="E108" i="1"/>
  <c r="R107" i="1"/>
  <c r="O107" i="1"/>
  <c r="N107" i="1"/>
  <c r="G107" i="1"/>
  <c r="F107" i="1"/>
  <c r="K107" i="1" s="1"/>
  <c r="E107" i="1"/>
  <c r="J107" i="1" s="1"/>
  <c r="R106" i="1"/>
  <c r="O106" i="1"/>
  <c r="N106" i="1"/>
  <c r="K106" i="1"/>
  <c r="L106" i="1" s="1"/>
  <c r="J106" i="1"/>
  <c r="G106" i="1"/>
  <c r="F106" i="1"/>
  <c r="E106" i="1"/>
  <c r="R105" i="1"/>
  <c r="O105" i="1"/>
  <c r="N105" i="1"/>
  <c r="G105" i="1"/>
  <c r="F105" i="1"/>
  <c r="K105" i="1" s="1"/>
  <c r="E105" i="1"/>
  <c r="J105" i="1" s="1"/>
  <c r="R104" i="1"/>
  <c r="O104" i="1"/>
  <c r="N104" i="1"/>
  <c r="K104" i="1"/>
  <c r="L104" i="1" s="1"/>
  <c r="J104" i="1"/>
  <c r="G104" i="1"/>
  <c r="F104" i="1"/>
  <c r="E104" i="1"/>
  <c r="R103" i="1"/>
  <c r="O103" i="1"/>
  <c r="N103" i="1"/>
  <c r="G103" i="1"/>
  <c r="F103" i="1"/>
  <c r="K103" i="1" s="1"/>
  <c r="E103" i="1"/>
  <c r="J103" i="1" s="1"/>
  <c r="R102" i="1"/>
  <c r="O102" i="1"/>
  <c r="N102" i="1"/>
  <c r="K102" i="1"/>
  <c r="L102" i="1" s="1"/>
  <c r="J102" i="1"/>
  <c r="G102" i="1"/>
  <c r="F102" i="1"/>
  <c r="E102" i="1"/>
  <c r="R101" i="1"/>
  <c r="O101" i="1"/>
  <c r="N101" i="1"/>
  <c r="G101" i="1"/>
  <c r="F101" i="1"/>
  <c r="K101" i="1" s="1"/>
  <c r="E101" i="1"/>
  <c r="J101" i="1" s="1"/>
  <c r="L278" i="1" l="1"/>
  <c r="L282" i="1"/>
  <c r="L292" i="1"/>
  <c r="L298" i="1"/>
  <c r="L193" i="1"/>
  <c r="L205" i="1"/>
  <c r="L217" i="1"/>
  <c r="L229" i="1"/>
  <c r="L241" i="1"/>
  <c r="L253" i="1"/>
  <c r="L265" i="1"/>
  <c r="L245" i="1"/>
  <c r="L257" i="1"/>
  <c r="L269" i="1"/>
  <c r="L221" i="1"/>
  <c r="L199" i="1"/>
  <c r="L211" i="1"/>
  <c r="L223" i="1"/>
  <c r="L235" i="1"/>
  <c r="L247" i="1"/>
  <c r="L259" i="1"/>
  <c r="L271" i="1"/>
  <c r="L197" i="1"/>
  <c r="L209" i="1"/>
  <c r="L233" i="1"/>
  <c r="L189" i="1"/>
  <c r="L201" i="1"/>
  <c r="L213" i="1"/>
  <c r="L225" i="1"/>
  <c r="L237" i="1"/>
  <c r="L249" i="1"/>
  <c r="L261" i="1"/>
  <c r="L273" i="1"/>
  <c r="L103" i="1"/>
  <c r="L109" i="1"/>
  <c r="L115" i="1"/>
  <c r="L111" i="1"/>
  <c r="L133" i="1"/>
  <c r="L153" i="1"/>
  <c r="L185" i="1"/>
  <c r="L105" i="1"/>
  <c r="L121" i="1"/>
  <c r="L129" i="1"/>
  <c r="L137" i="1"/>
  <c r="L149" i="1"/>
  <c r="L165" i="1"/>
  <c r="L177" i="1"/>
  <c r="L117" i="1"/>
  <c r="L125" i="1"/>
  <c r="L141" i="1"/>
  <c r="L145" i="1"/>
  <c r="L157" i="1"/>
  <c r="L161" i="1"/>
  <c r="L169" i="1"/>
  <c r="L173" i="1"/>
  <c r="L181" i="1"/>
  <c r="L101" i="1"/>
  <c r="L107" i="1"/>
  <c r="L113" i="1"/>
  <c r="R100" i="1"/>
  <c r="O100" i="1"/>
  <c r="N100" i="1"/>
  <c r="G100" i="1"/>
  <c r="F100" i="1"/>
  <c r="E100" i="1"/>
  <c r="R99" i="1"/>
  <c r="O99" i="1"/>
  <c r="N99" i="1"/>
  <c r="G99" i="1"/>
  <c r="F99" i="1"/>
  <c r="E99" i="1"/>
  <c r="R98" i="1"/>
  <c r="O98" i="1"/>
  <c r="N98" i="1"/>
  <c r="G98" i="1"/>
  <c r="F98" i="1"/>
  <c r="E98" i="1"/>
  <c r="R97" i="1"/>
  <c r="O97" i="1"/>
  <c r="N97" i="1"/>
  <c r="G97" i="1"/>
  <c r="F97" i="1"/>
  <c r="E97" i="1"/>
  <c r="R96" i="1"/>
  <c r="O96" i="1"/>
  <c r="N96" i="1"/>
  <c r="G96" i="1"/>
  <c r="F96" i="1"/>
  <c r="E96" i="1"/>
  <c r="R95" i="1"/>
  <c r="O95" i="1"/>
  <c r="N95" i="1"/>
  <c r="G95" i="1"/>
  <c r="F95" i="1"/>
  <c r="E95" i="1"/>
  <c r="R94" i="1"/>
  <c r="O94" i="1"/>
  <c r="N94" i="1"/>
  <c r="G94" i="1"/>
  <c r="F94" i="1"/>
  <c r="E94" i="1"/>
  <c r="R93" i="1"/>
  <c r="O93" i="1"/>
  <c r="N93" i="1"/>
  <c r="G93" i="1"/>
  <c r="F93" i="1"/>
  <c r="E93" i="1"/>
  <c r="R92" i="1"/>
  <c r="O92" i="1"/>
  <c r="N92" i="1"/>
  <c r="G92" i="1"/>
  <c r="F92" i="1"/>
  <c r="E92" i="1"/>
  <c r="R91" i="1"/>
  <c r="O91" i="1"/>
  <c r="N91" i="1"/>
  <c r="G91" i="1"/>
  <c r="F91" i="1"/>
  <c r="E91" i="1"/>
  <c r="R90" i="1"/>
  <c r="O90" i="1"/>
  <c r="N90" i="1"/>
  <c r="G90" i="1"/>
  <c r="F90" i="1"/>
  <c r="E90" i="1"/>
  <c r="R89" i="1"/>
  <c r="O89" i="1"/>
  <c r="N89" i="1"/>
  <c r="G89" i="1"/>
  <c r="F89" i="1"/>
  <c r="E89" i="1"/>
  <c r="R88" i="1"/>
  <c r="O88" i="1"/>
  <c r="N88" i="1"/>
  <c r="G88" i="1"/>
  <c r="F88" i="1"/>
  <c r="E88" i="1"/>
  <c r="R87" i="1"/>
  <c r="O87" i="1"/>
  <c r="N87" i="1"/>
  <c r="G87" i="1"/>
  <c r="F87" i="1"/>
  <c r="E87" i="1"/>
  <c r="R86" i="1"/>
  <c r="O86" i="1"/>
  <c r="N86" i="1"/>
  <c r="G86" i="1"/>
  <c r="F86" i="1"/>
  <c r="E86" i="1"/>
  <c r="R68" i="1"/>
  <c r="O68" i="1"/>
  <c r="N68" i="1"/>
  <c r="G68" i="1"/>
  <c r="F68" i="1"/>
  <c r="E68" i="1"/>
  <c r="R67" i="1"/>
  <c r="O67" i="1"/>
  <c r="N67" i="1"/>
  <c r="G67" i="1"/>
  <c r="F67" i="1"/>
  <c r="E67" i="1"/>
  <c r="R66" i="1"/>
  <c r="O66" i="1"/>
  <c r="N66" i="1"/>
  <c r="G66" i="1"/>
  <c r="F66" i="1"/>
  <c r="E66" i="1"/>
  <c r="R65" i="1"/>
  <c r="O65" i="1"/>
  <c r="N65" i="1"/>
  <c r="G65" i="1"/>
  <c r="F65" i="1"/>
  <c r="E65" i="1"/>
  <c r="R64" i="1"/>
  <c r="O64" i="1"/>
  <c r="N64" i="1"/>
  <c r="G64" i="1"/>
  <c r="F64" i="1"/>
  <c r="E64" i="1"/>
  <c r="R63" i="1"/>
  <c r="O63" i="1"/>
  <c r="N63" i="1"/>
  <c r="G63" i="1"/>
  <c r="F63" i="1"/>
  <c r="E63" i="1"/>
  <c r="R62" i="1"/>
  <c r="O62" i="1"/>
  <c r="N62" i="1"/>
  <c r="G62" i="1"/>
  <c r="F62" i="1"/>
  <c r="E62" i="1"/>
  <c r="R61" i="1"/>
  <c r="O61" i="1"/>
  <c r="N61" i="1"/>
  <c r="G61" i="1"/>
  <c r="F61" i="1"/>
  <c r="E61" i="1"/>
  <c r="R60" i="1"/>
  <c r="O60" i="1"/>
  <c r="N60" i="1"/>
  <c r="G60" i="1"/>
  <c r="F60" i="1"/>
  <c r="E60" i="1"/>
  <c r="R59" i="1"/>
  <c r="O59" i="1"/>
  <c r="N59" i="1"/>
  <c r="G59" i="1"/>
  <c r="F59" i="1"/>
  <c r="E59" i="1"/>
  <c r="R58" i="1"/>
  <c r="O58" i="1"/>
  <c r="N58" i="1"/>
  <c r="G58" i="1"/>
  <c r="F58" i="1"/>
  <c r="E58" i="1"/>
  <c r="R57" i="1"/>
  <c r="O57" i="1"/>
  <c r="N57" i="1"/>
  <c r="G57" i="1"/>
  <c r="F57" i="1"/>
  <c r="E57" i="1"/>
  <c r="R56" i="1"/>
  <c r="O56" i="1"/>
  <c r="N56" i="1"/>
  <c r="G56" i="1"/>
  <c r="F56" i="1"/>
  <c r="E56" i="1"/>
  <c r="R55" i="1"/>
  <c r="O55" i="1"/>
  <c r="N55" i="1"/>
  <c r="G55" i="1"/>
  <c r="F55" i="1"/>
  <c r="E55" i="1"/>
  <c r="R54" i="1"/>
  <c r="O54" i="1"/>
  <c r="N54" i="1"/>
  <c r="G54" i="1"/>
  <c r="F54" i="1"/>
  <c r="E54" i="1"/>
  <c r="R53" i="1"/>
  <c r="O53" i="1"/>
  <c r="N53" i="1"/>
  <c r="G53" i="1"/>
  <c r="F53" i="1"/>
  <c r="E53" i="1"/>
  <c r="R52" i="1"/>
  <c r="O52" i="1"/>
  <c r="N52" i="1"/>
  <c r="G52" i="1"/>
  <c r="F52" i="1"/>
  <c r="E52" i="1"/>
  <c r="R51" i="1"/>
  <c r="O51" i="1"/>
  <c r="N51" i="1"/>
  <c r="G51" i="1"/>
  <c r="F51" i="1"/>
  <c r="E51" i="1"/>
  <c r="R50" i="1"/>
  <c r="O50" i="1"/>
  <c r="N50" i="1"/>
  <c r="G50" i="1"/>
  <c r="F50" i="1"/>
  <c r="E50" i="1"/>
  <c r="R49" i="1"/>
  <c r="O49" i="1"/>
  <c r="N49" i="1"/>
  <c r="G49" i="1"/>
  <c r="F49" i="1"/>
  <c r="E49" i="1"/>
  <c r="R48" i="1"/>
  <c r="O48" i="1"/>
  <c r="N48" i="1"/>
  <c r="G48" i="1"/>
  <c r="F48" i="1"/>
  <c r="E48" i="1"/>
  <c r="R47" i="1"/>
  <c r="O47" i="1"/>
  <c r="N47" i="1"/>
  <c r="G47" i="1"/>
  <c r="F47" i="1"/>
  <c r="E47" i="1"/>
  <c r="R46" i="1"/>
  <c r="O46" i="1"/>
  <c r="N46" i="1"/>
  <c r="G46" i="1"/>
  <c r="F46" i="1"/>
  <c r="E46" i="1"/>
  <c r="R45" i="1"/>
  <c r="O45" i="1"/>
  <c r="N45" i="1"/>
  <c r="G45" i="1"/>
  <c r="F45" i="1"/>
  <c r="E45" i="1"/>
  <c r="R43" i="1"/>
  <c r="O43" i="1"/>
  <c r="N43" i="1"/>
  <c r="G43" i="1"/>
  <c r="F43" i="1"/>
  <c r="E43" i="1"/>
  <c r="R42" i="1"/>
  <c r="O42" i="1"/>
  <c r="N42" i="1"/>
  <c r="G42" i="1"/>
  <c r="F42" i="1"/>
  <c r="E42" i="1"/>
  <c r="R41" i="1"/>
  <c r="O41" i="1"/>
  <c r="N41" i="1"/>
  <c r="G41" i="1"/>
  <c r="F41" i="1"/>
  <c r="E41" i="1"/>
  <c r="R40" i="1"/>
  <c r="O40" i="1"/>
  <c r="N40" i="1"/>
  <c r="G40" i="1"/>
  <c r="F40" i="1"/>
  <c r="E40" i="1"/>
  <c r="R39" i="1"/>
  <c r="O39" i="1"/>
  <c r="N39" i="1"/>
  <c r="G39" i="1"/>
  <c r="F39" i="1"/>
  <c r="E39" i="1"/>
  <c r="R38" i="1"/>
  <c r="O38" i="1"/>
  <c r="N38" i="1"/>
  <c r="G38" i="1"/>
  <c r="F38" i="1"/>
  <c r="E38" i="1"/>
  <c r="R37" i="1"/>
  <c r="O37" i="1"/>
  <c r="N37" i="1"/>
  <c r="G37" i="1"/>
  <c r="F37" i="1"/>
  <c r="E37" i="1"/>
  <c r="R36" i="1"/>
  <c r="O36" i="1"/>
  <c r="N36" i="1"/>
  <c r="G36" i="1"/>
  <c r="F36" i="1"/>
  <c r="E36" i="1"/>
  <c r="R35" i="1"/>
  <c r="O35" i="1"/>
  <c r="N35" i="1"/>
  <c r="G35" i="1"/>
  <c r="F35" i="1"/>
  <c r="E35" i="1"/>
  <c r="R34" i="1"/>
  <c r="O34" i="1"/>
  <c r="N34" i="1"/>
  <c r="G34" i="1"/>
  <c r="F34" i="1"/>
  <c r="E34" i="1"/>
  <c r="R74" i="1"/>
  <c r="O74" i="1"/>
  <c r="N74" i="1"/>
  <c r="G74" i="1"/>
  <c r="F74" i="1"/>
  <c r="E74" i="1"/>
  <c r="R73" i="1"/>
  <c r="O73" i="1"/>
  <c r="N73" i="1"/>
  <c r="G73" i="1"/>
  <c r="F73" i="1"/>
  <c r="E73" i="1"/>
  <c r="R72" i="1"/>
  <c r="O72" i="1"/>
  <c r="N72" i="1"/>
  <c r="G72" i="1"/>
  <c r="F72" i="1"/>
  <c r="E72" i="1"/>
  <c r="R71" i="1"/>
  <c r="O71" i="1"/>
  <c r="N71" i="1"/>
  <c r="G71" i="1"/>
  <c r="F71" i="1"/>
  <c r="E71" i="1"/>
  <c r="R70" i="1"/>
  <c r="O70" i="1"/>
  <c r="N70" i="1"/>
  <c r="G70" i="1"/>
  <c r="F70" i="1"/>
  <c r="E70" i="1"/>
  <c r="R69" i="1"/>
  <c r="O69" i="1"/>
  <c r="N69" i="1"/>
  <c r="G69" i="1"/>
  <c r="F69" i="1"/>
  <c r="E69" i="1"/>
  <c r="R44" i="1"/>
  <c r="O44" i="1"/>
  <c r="N44" i="1"/>
  <c r="G44" i="1"/>
  <c r="F44" i="1"/>
  <c r="E44" i="1"/>
  <c r="R33" i="1"/>
  <c r="O33" i="1"/>
  <c r="N33" i="1"/>
  <c r="G33" i="1"/>
  <c r="F33" i="1"/>
  <c r="E33" i="1"/>
  <c r="R32" i="1"/>
  <c r="O32" i="1"/>
  <c r="N32" i="1"/>
  <c r="G32" i="1"/>
  <c r="F32" i="1"/>
  <c r="E32" i="1"/>
  <c r="R31" i="1"/>
  <c r="O31" i="1"/>
  <c r="N31" i="1"/>
  <c r="G31" i="1"/>
  <c r="F31" i="1"/>
  <c r="E31" i="1"/>
  <c r="R26" i="1"/>
  <c r="O26" i="1"/>
  <c r="N26" i="1"/>
  <c r="G26" i="1"/>
  <c r="F26" i="1"/>
  <c r="E26" i="1"/>
  <c r="R27" i="1"/>
  <c r="O27" i="1"/>
  <c r="N27" i="1"/>
  <c r="G27" i="1"/>
  <c r="F27" i="1"/>
  <c r="E27" i="1"/>
  <c r="K96" i="1" l="1"/>
  <c r="J27" i="1"/>
  <c r="J90" i="1"/>
  <c r="J94" i="1"/>
  <c r="J96" i="1"/>
  <c r="K89" i="1"/>
  <c r="K90" i="1"/>
  <c r="K94" i="1"/>
  <c r="J67" i="1"/>
  <c r="J87" i="1"/>
  <c r="K87" i="1"/>
  <c r="J97" i="1"/>
  <c r="J99" i="1"/>
  <c r="K86" i="1"/>
  <c r="K95" i="1"/>
  <c r="K56" i="1"/>
  <c r="K57" i="1"/>
  <c r="K64" i="1"/>
  <c r="J89" i="1"/>
  <c r="K34" i="1"/>
  <c r="K67" i="1"/>
  <c r="J88" i="1"/>
  <c r="K98" i="1"/>
  <c r="J35" i="1"/>
  <c r="J37" i="1"/>
  <c r="J41" i="1"/>
  <c r="J46" i="1"/>
  <c r="J50" i="1"/>
  <c r="J52" i="1"/>
  <c r="J58" i="1"/>
  <c r="J66" i="1"/>
  <c r="K88" i="1"/>
  <c r="J40" i="1"/>
  <c r="J45" i="1"/>
  <c r="J49" i="1"/>
  <c r="J61" i="1"/>
  <c r="J65" i="1"/>
  <c r="J100" i="1"/>
  <c r="J51" i="1"/>
  <c r="K38" i="1"/>
  <c r="K42" i="1"/>
  <c r="K47" i="1"/>
  <c r="J55" i="1"/>
  <c r="J59" i="1"/>
  <c r="J68" i="1"/>
  <c r="J91" i="1"/>
  <c r="K92" i="1"/>
  <c r="J93" i="1"/>
  <c r="J95" i="1"/>
  <c r="K97" i="1"/>
  <c r="K59" i="1"/>
  <c r="K63" i="1"/>
  <c r="K91" i="1"/>
  <c r="K100" i="1"/>
  <c r="K61" i="1"/>
  <c r="K93" i="1"/>
  <c r="K99" i="1"/>
  <c r="K35" i="1"/>
  <c r="J60" i="1"/>
  <c r="J64" i="1"/>
  <c r="J86" i="1"/>
  <c r="J92" i="1"/>
  <c r="J98" i="1"/>
  <c r="K73" i="1"/>
  <c r="K74" i="1"/>
  <c r="K46" i="1"/>
  <c r="K50" i="1"/>
  <c r="K51" i="1"/>
  <c r="K55" i="1"/>
  <c r="K60" i="1"/>
  <c r="K65" i="1"/>
  <c r="K44" i="1"/>
  <c r="K45" i="1"/>
  <c r="K54" i="1"/>
  <c r="K58" i="1"/>
  <c r="J63" i="1"/>
  <c r="J53" i="1"/>
  <c r="J33" i="1"/>
  <c r="J43" i="1"/>
  <c r="K39" i="1"/>
  <c r="K43" i="1"/>
  <c r="K48" i="1"/>
  <c r="K49" i="1"/>
  <c r="K53" i="1"/>
  <c r="J62" i="1"/>
  <c r="J71" i="1"/>
  <c r="J48" i="1"/>
  <c r="J57" i="1"/>
  <c r="K68" i="1"/>
  <c r="J70" i="1"/>
  <c r="J36" i="1"/>
  <c r="J47" i="1"/>
  <c r="K52" i="1"/>
  <c r="J54" i="1"/>
  <c r="J56" i="1"/>
  <c r="K62" i="1"/>
  <c r="K66" i="1"/>
  <c r="J38" i="1"/>
  <c r="J42" i="1"/>
  <c r="K33" i="1"/>
  <c r="J73" i="1"/>
  <c r="K37" i="1"/>
  <c r="K41" i="1"/>
  <c r="K31" i="1"/>
  <c r="J32" i="1"/>
  <c r="J34" i="1"/>
  <c r="K36" i="1"/>
  <c r="K32" i="1"/>
  <c r="K70" i="1"/>
  <c r="J74" i="1"/>
  <c r="K40" i="1"/>
  <c r="J39" i="1"/>
  <c r="J31" i="1"/>
  <c r="K69" i="1"/>
  <c r="J44" i="1"/>
  <c r="J72" i="1"/>
  <c r="K71" i="1"/>
  <c r="K72" i="1"/>
  <c r="J69" i="1"/>
  <c r="J26" i="1"/>
  <c r="K26" i="1"/>
  <c r="K27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8" i="1"/>
  <c r="N29" i="1"/>
  <c r="N30" i="1"/>
  <c r="N75" i="1"/>
  <c r="N76" i="1"/>
  <c r="N77" i="1"/>
  <c r="N78" i="1"/>
  <c r="N79" i="1"/>
  <c r="N80" i="1"/>
  <c r="N81" i="1"/>
  <c r="N82" i="1"/>
  <c r="N83" i="1"/>
  <c r="N84" i="1"/>
  <c r="N85" i="1"/>
  <c r="N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8" i="1"/>
  <c r="O29" i="1"/>
  <c r="O30" i="1"/>
  <c r="O75" i="1"/>
  <c r="O76" i="1"/>
  <c r="O77" i="1"/>
  <c r="O78" i="1"/>
  <c r="O79" i="1"/>
  <c r="O80" i="1"/>
  <c r="O81" i="1"/>
  <c r="O82" i="1"/>
  <c r="O83" i="1"/>
  <c r="O84" i="1"/>
  <c r="O85" i="1"/>
  <c r="O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8" i="1"/>
  <c r="G29" i="1"/>
  <c r="G30" i="1"/>
  <c r="G75" i="1"/>
  <c r="G76" i="1"/>
  <c r="G77" i="1"/>
  <c r="G78" i="1"/>
  <c r="G79" i="1"/>
  <c r="G80" i="1"/>
  <c r="G81" i="1"/>
  <c r="G82" i="1"/>
  <c r="G83" i="1"/>
  <c r="G84" i="1"/>
  <c r="G85" i="1"/>
  <c r="E13" i="1"/>
  <c r="F13" i="1"/>
  <c r="E14" i="1"/>
  <c r="F14" i="1" s="1"/>
  <c r="E15" i="1"/>
  <c r="E16" i="1"/>
  <c r="E17" i="1"/>
  <c r="E18" i="1"/>
  <c r="E19" i="1"/>
  <c r="E20" i="1"/>
  <c r="E21" i="1"/>
  <c r="E22" i="1"/>
  <c r="E23" i="1"/>
  <c r="E24" i="1"/>
  <c r="E25" i="1"/>
  <c r="E28" i="1"/>
  <c r="E29" i="1"/>
  <c r="E30" i="1"/>
  <c r="E75" i="1"/>
  <c r="E76" i="1"/>
  <c r="E77" i="1"/>
  <c r="E78" i="1"/>
  <c r="E79" i="1"/>
  <c r="E80" i="1"/>
  <c r="E81" i="1"/>
  <c r="E82" i="1"/>
  <c r="E83" i="1"/>
  <c r="E84" i="1"/>
  <c r="E85" i="1"/>
  <c r="F15" i="1"/>
  <c r="F16" i="1"/>
  <c r="F17" i="1"/>
  <c r="F18" i="1"/>
  <c r="F19" i="1"/>
  <c r="F20" i="1"/>
  <c r="F21" i="1"/>
  <c r="F22" i="1"/>
  <c r="F23" i="1"/>
  <c r="F24" i="1"/>
  <c r="F25" i="1"/>
  <c r="F28" i="1"/>
  <c r="F29" i="1"/>
  <c r="F30" i="1"/>
  <c r="F75" i="1"/>
  <c r="F76" i="1"/>
  <c r="F77" i="1"/>
  <c r="F78" i="1"/>
  <c r="F79" i="1"/>
  <c r="F80" i="1"/>
  <c r="F81" i="1"/>
  <c r="F82" i="1"/>
  <c r="F83" i="1"/>
  <c r="F84" i="1"/>
  <c r="F85" i="1"/>
  <c r="G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8" i="1"/>
  <c r="R29" i="1"/>
  <c r="R30" i="1"/>
  <c r="R75" i="1"/>
  <c r="R76" i="1"/>
  <c r="R77" i="1"/>
  <c r="R78" i="1"/>
  <c r="R79" i="1"/>
  <c r="R80" i="1"/>
  <c r="R81" i="1"/>
  <c r="R82" i="1"/>
  <c r="R83" i="1"/>
  <c r="R84" i="1"/>
  <c r="R85" i="1"/>
  <c r="E12" i="1"/>
  <c r="F12" i="1" s="1"/>
  <c r="R12" i="1"/>
  <c r="L67" i="1" l="1"/>
  <c r="L71" i="1"/>
  <c r="L90" i="1"/>
  <c r="L41" i="1"/>
  <c r="L73" i="1"/>
  <c r="L61" i="1"/>
  <c r="L87" i="1"/>
  <c r="L95" i="1"/>
  <c r="L57" i="1"/>
  <c r="L89" i="1"/>
  <c r="L44" i="1"/>
  <c r="L63" i="1"/>
  <c r="L51" i="1"/>
  <c r="L91" i="1"/>
  <c r="L96" i="1"/>
  <c r="L94" i="1"/>
  <c r="L37" i="1"/>
  <c r="L100" i="1"/>
  <c r="L42" i="1"/>
  <c r="L59" i="1"/>
  <c r="L27" i="1"/>
  <c r="L49" i="1"/>
  <c r="L50" i="1"/>
  <c r="L99" i="1"/>
  <c r="L97" i="1"/>
  <c r="L69" i="1"/>
  <c r="L45" i="1"/>
  <c r="L98" i="1"/>
  <c r="L72" i="1"/>
  <c r="L47" i="1"/>
  <c r="L58" i="1"/>
  <c r="L48" i="1"/>
  <c r="L46" i="1"/>
  <c r="L35" i="1"/>
  <c r="L62" i="1"/>
  <c r="L55" i="1"/>
  <c r="L40" i="1"/>
  <c r="L54" i="1"/>
  <c r="L66" i="1"/>
  <c r="L88" i="1"/>
  <c r="L64" i="1"/>
  <c r="L32" i="1"/>
  <c r="L92" i="1"/>
  <c r="L52" i="1"/>
  <c r="L93" i="1"/>
  <c r="L74" i="1"/>
  <c r="L33" i="1"/>
  <c r="L56" i="1"/>
  <c r="L43" i="1"/>
  <c r="L65" i="1"/>
  <c r="L86" i="1"/>
  <c r="L34" i="1"/>
  <c r="L38" i="1"/>
  <c r="L39" i="1"/>
  <c r="L68" i="1"/>
  <c r="L53" i="1"/>
  <c r="L70" i="1"/>
  <c r="L60" i="1"/>
  <c r="L36" i="1"/>
  <c r="J79" i="1"/>
  <c r="J25" i="1"/>
  <c r="J17" i="1"/>
  <c r="L26" i="1"/>
  <c r="L31" i="1"/>
  <c r="J85" i="1"/>
  <c r="J15" i="1"/>
  <c r="J16" i="1"/>
  <c r="J76" i="1"/>
  <c r="J22" i="1"/>
  <c r="J14" i="1"/>
  <c r="K78" i="1"/>
  <c r="K24" i="1"/>
  <c r="K16" i="1"/>
  <c r="K83" i="1"/>
  <c r="K84" i="1"/>
  <c r="K28" i="1"/>
  <c r="K18" i="1"/>
  <c r="K76" i="1"/>
  <c r="J30" i="1"/>
  <c r="J78" i="1"/>
  <c r="J24" i="1"/>
  <c r="K23" i="1"/>
  <c r="K80" i="1"/>
  <c r="K14" i="1"/>
  <c r="J21" i="1"/>
  <c r="J83" i="1"/>
  <c r="J75" i="1"/>
  <c r="K75" i="1"/>
  <c r="J82" i="1"/>
  <c r="K22" i="1"/>
  <c r="J20" i="1"/>
  <c r="K21" i="1"/>
  <c r="K77" i="1"/>
  <c r="K25" i="1"/>
  <c r="K29" i="1"/>
  <c r="J81" i="1"/>
  <c r="J29" i="1"/>
  <c r="J28" i="1"/>
  <c r="K15" i="1"/>
  <c r="K85" i="1"/>
  <c r="J12" i="1"/>
  <c r="K12" i="1"/>
  <c r="K82" i="1"/>
  <c r="K30" i="1"/>
  <c r="K20" i="1"/>
  <c r="J19" i="1"/>
  <c r="J18" i="1"/>
  <c r="K79" i="1"/>
  <c r="K17" i="1"/>
  <c r="K19" i="1"/>
  <c r="J77" i="1"/>
  <c r="J23" i="1"/>
  <c r="K81" i="1"/>
  <c r="J80" i="1"/>
  <c r="J84" i="1"/>
  <c r="J13" i="1"/>
  <c r="K13" i="1"/>
  <c r="L17" i="1" l="1"/>
  <c r="L25" i="1"/>
  <c r="L79" i="1"/>
  <c r="L76" i="1"/>
  <c r="L78" i="1"/>
  <c r="L15" i="1"/>
  <c r="L75" i="1"/>
  <c r="L14" i="1"/>
  <c r="L77" i="1"/>
  <c r="L28" i="1"/>
  <c r="L22" i="1"/>
  <c r="L16" i="1"/>
  <c r="L13" i="1"/>
  <c r="L84" i="1"/>
  <c r="L80" i="1"/>
  <c r="L18" i="1"/>
  <c r="L85" i="1"/>
  <c r="L24" i="1"/>
  <c r="L83" i="1"/>
  <c r="L23" i="1"/>
  <c r="L20" i="1"/>
  <c r="L30" i="1"/>
  <c r="L82" i="1"/>
  <c r="L81" i="1"/>
  <c r="L21" i="1"/>
  <c r="L29" i="1"/>
  <c r="L19" i="1"/>
  <c r="L12" i="1"/>
</calcChain>
</file>

<file path=xl/sharedStrings.xml><?xml version="1.0" encoding="utf-8"?>
<sst xmlns="http://schemas.openxmlformats.org/spreadsheetml/2006/main" count="1154" uniqueCount="283">
  <si>
    <t>Summe:</t>
  </si>
  <si>
    <t>18:00</t>
  </si>
  <si>
    <t>Volle Tage</t>
  </si>
  <si>
    <t>Pauschale Fahrtkosten</t>
  </si>
  <si>
    <t>An- und Abreisetage</t>
  </si>
  <si>
    <t>Verpflegungs-
pauschale (ganze Tage)</t>
  </si>
  <si>
    <t>Felder bitte ausfüllen</t>
  </si>
  <si>
    <t>09:00</t>
  </si>
  <si>
    <t>Verpflegungspauschale gesamt</t>
  </si>
  <si>
    <t>Verpflegungs-
pauschale (An- und Abreise sowie &gt;8 Std.)</t>
  </si>
  <si>
    <t>Ausfüllhilfe:</t>
  </si>
  <si>
    <t>8-24 Std. Abwesenheit</t>
  </si>
  <si>
    <t>Pauschale VMA</t>
  </si>
  <si>
    <t>ab 8 Stunden</t>
  </si>
  <si>
    <t>mindestens 24 Stunden</t>
  </si>
  <si>
    <t>Deutschland</t>
  </si>
  <si>
    <t>Land</t>
  </si>
  <si>
    <t>Tagessatz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</si>
  <si>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</si>
  <si>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</si>
  <si>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</si>
  <si>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</si>
  <si>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</si>
  <si>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</si>
  <si>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</si>
  <si>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</si>
  <si>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Argentinien</t>
  </si>
  <si>
    <t>Armenien</t>
  </si>
  <si>
    <t>Aserbaidschan</t>
  </si>
  <si>
    <t>Australien</t>
  </si>
  <si>
    <t>– Canberra</t>
  </si>
  <si>
    <t>– Sydney</t>
  </si>
  <si>
    <t>– im übrigen Australien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</si>
  <si>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</si>
  <si>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</si>
  <si>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</si>
  <si>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</si>
  <si>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</si>
  <si>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</si>
  <si>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</si>
  <si>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</si>
  <si>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</si>
  <si>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– Brasilia</t>
  </si>
  <si>
    <t>– Rio de Janeiro</t>
  </si>
  <si>
    <t>– Sao Paulo</t>
  </si>
  <si>
    <t>– im übrigen Brasilien</t>
  </si>
  <si>
    <t>Brunei</t>
  </si>
  <si>
    <t>Bulgarien</t>
  </si>
  <si>
    <t>Burkina Faso</t>
  </si>
  <si>
    <t>Burundi</t>
  </si>
  <si>
    <t>Chile</t>
  </si>
  <si>
    <t>China</t>
  </si>
  <si>
    <t>– Chengdu</t>
  </si>
  <si>
    <t>– Hongkong</t>
  </si>
  <si>
    <t>– Kanton</t>
  </si>
  <si>
    <t>– Peking</t>
  </si>
  <si>
    <t>– Shanghai</t>
  </si>
  <si>
    <t>– im übrigen China</t>
  </si>
  <si>
    <t>Costa Rica</t>
  </si>
  <si>
    <t>Côte d’Ivoire</t>
  </si>
  <si>
    <t>Dänemark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</si>
  <si>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</si>
  <si>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</si>
  <si>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</si>
  <si>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</si>
  <si>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</si>
  <si>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</si>
  <si>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</si>
  <si>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</si>
  <si>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</si>
  <si>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– Lyon</t>
  </si>
  <si>
    <t>– Marseille</t>
  </si>
  <si>
    <t>– Paris sowie die Departments 92, 93 und 94</t>
  </si>
  <si>
    <t>– Straßburg</t>
  </si>
  <si>
    <t>– im übrigen Frankreich</t>
  </si>
  <si>
    <t>Gabun</t>
  </si>
  <si>
    <t>Gambia</t>
  </si>
  <si>
    <t>Georgien</t>
  </si>
  <si>
    <t>Ghana</t>
  </si>
  <si>
    <t>Griechenland</t>
  </si>
  <si>
    <t>– Athen</t>
  </si>
  <si>
    <t>– im übrigen Griechenland</t>
  </si>
  <si>
    <t>Guatemala</t>
  </si>
  <si>
    <t>Guinea</t>
  </si>
  <si>
    <t>Guinea-Bissau</t>
  </si>
  <si>
    <t>Haiti</t>
  </si>
  <si>
    <t>Honduras</t>
  </si>
  <si>
    <t>Indien</t>
  </si>
  <si>
    <t>– Chennai</t>
  </si>
  <si>
    <t>– Kalkutta</t>
  </si>
  <si>
    <t>– Mumbai</t>
  </si>
  <si>
    <t>– Neu Delhi</t>
  </si>
  <si>
    <t>– im übrigen Indien</t>
  </si>
  <si>
    <t>Indonesien</t>
  </si>
  <si>
    <t>Iran</t>
  </si>
  <si>
    <t>Irland</t>
  </si>
  <si>
    <t>Island</t>
  </si>
  <si>
    <t>Israel</t>
  </si>
  <si>
    <t>Italien</t>
  </si>
  <si>
    <t>– Mailand</t>
  </si>
  <si>
    <t>– Rom</t>
  </si>
  <si>
    <t>– im übrigen Italien</t>
  </si>
  <si>
    <t>Jamaika</t>
  </si>
  <si>
    <t>Japan</t>
  </si>
  <si>
    <t>– Tokio</t>
  </si>
  <si>
    <t>– im übrigen Japan</t>
  </si>
  <si>
    <t>Jemen</t>
  </si>
  <si>
    <t>Jordanien</t>
  </si>
  <si>
    <t>Kambodscha</t>
  </si>
  <si>
    <t>Kamerun</t>
  </si>
  <si>
    <t>Kanada</t>
  </si>
  <si>
    <t>– Ottawa</t>
  </si>
  <si>
    <t>– Toronto</t>
  </si>
  <si>
    <t>– Vancouver</t>
  </si>
  <si>
    <t>– im übrigen Kanada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</si>
  <si>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</si>
  <si>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</si>
  <si>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</si>
  <si>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</si>
  <si>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</si>
  <si>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</si>
  <si>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</si>
  <si>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</si>
  <si>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</si>
  <si>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</si>
  <si>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</si>
  <si>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</si>
  <si>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</si>
  <si>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</si>
  <si>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</si>
  <si>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</si>
  <si>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</si>
  <si>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</si>
  <si>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</si>
  <si>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</si>
  <si>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</si>
  <si>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</si>
  <si>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</si>
  <si>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</si>
  <si>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</si>
  <si>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</si>
  <si>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</si>
  <si>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</si>
  <si>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</si>
  <si>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</si>
  <si>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</si>
  <si>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</si>
  <si>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</si>
  <si>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</si>
  <si>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</si>
  <si>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</si>
  <si>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</si>
  <si>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</si>
  <si>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</si>
  <si>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</si>
  <si>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</si>
  <si>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</si>
  <si>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</si>
  <si>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</si>
  <si>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</si>
  <si>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</si>
  <si>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</si>
  <si>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</si>
  <si>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</si>
  <si>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</si>
  <si>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</si>
  <si>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– Islamabad</t>
  </si>
  <si>
    <t>– im übrigen Pakistan</t>
  </si>
  <si>
    <t>Palau</t>
  </si>
  <si>
    <t>Panama</t>
  </si>
  <si>
    <t>Papua-Neuguinea</t>
  </si>
  <si>
    <t>Paraguay</t>
  </si>
  <si>
    <t>Peru</t>
  </si>
  <si>
    <t>Philippinen</t>
  </si>
  <si>
    <t>Polen</t>
  </si>
  <si>
    <t>– Breslau</t>
  </si>
  <si>
    <t>– Danzig</t>
  </si>
  <si>
    <t>– Krakau</t>
  </si>
  <si>
    <t>– Warschau</t>
  </si>
  <si>
    <t>– im übrigen Polen</t>
  </si>
  <si>
    <t>Portugal</t>
  </si>
  <si>
    <t>Ruanda</t>
  </si>
  <si>
    <t>Rumänien</t>
  </si>
  <si>
    <t>– Bukarest</t>
  </si>
  <si>
    <t>– im übrigen Rumänien</t>
  </si>
  <si>
    <t>Russische Föderation</t>
  </si>
  <si>
    <t>– Jekatarinburg</t>
  </si>
  <si>
    <t>– Moskau</t>
  </si>
  <si>
    <t>– St. Petersburg</t>
  </si>
  <si>
    <t>– in der übrigen Russischen Förderation</t>
  </si>
  <si>
    <t>Sambia</t>
  </si>
  <si>
    <t>Samoa</t>
  </si>
  <si>
    <t>San Marino</t>
  </si>
  <si>
    <t>São Tomé – Príncipe</t>
  </si>
  <si>
    <t>Saudi-Arabien</t>
  </si>
  <si>
    <t>– Djidda</t>
  </si>
  <si>
    <t>– Riad</t>
  </si>
  <si>
    <t>– im übrigen Saudi-Arabien</t>
  </si>
  <si>
    <t>Schweden</t>
  </si>
  <si>
    <t>Schweiz</t>
  </si>
  <si>
    <t>– Genf</t>
  </si>
  <si>
    <t>– in der übrigen Schweiz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</si>
  <si>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</si>
  <si>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</si>
  <si>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</si>
  <si>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</si>
  <si>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</si>
  <si>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</si>
  <si>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</si>
  <si>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</si>
  <si>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– Barcelona</t>
  </si>
  <si>
    <t>– Kanarische Inseln</t>
  </si>
  <si>
    <t>– Madrid</t>
  </si>
  <si>
    <t>– Palma de Mallorca</t>
  </si>
  <si>
    <t>– im übrigen Spanien</t>
  </si>
  <si>
    <t>Sri Lanka</t>
  </si>
  <si>
    <t>Sudan</t>
  </si>
  <si>
    <t>Südafrika</t>
  </si>
  <si>
    <t>– Kapstadt</t>
  </si>
  <si>
    <t>– Johannisburg</t>
  </si>
  <si>
    <t>– im übrigen Südafrika</t>
  </si>
  <si>
    <t>Südsudan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</si>
  <si>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</si>
  <si>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</si>
  <si>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</si>
  <si>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</si>
  <si>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</si>
  <si>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</si>
  <si>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</si>
  <si>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</si>
  <si>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</si>
  <si>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</si>
  <si>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Türkei</t>
  </si>
  <si>
    <t>– Istanbul</t>
  </si>
  <si>
    <t>– Izmir</t>
  </si>
  <si>
    <t>– in der übrigen Türkei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</si>
  <si>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</si>
  <si>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</si>
  <si>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</si>
  <si>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</si>
  <si>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</si>
  <si>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</si>
  <si>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</si>
  <si>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</si>
  <si>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</si>
  <si>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Vereinigte Arabische Emirate</t>
  </si>
  <si>
    <t>Vereinigte Staaten von Amerika</t>
  </si>
  <si>
    <t>– Atlanta</t>
  </si>
  <si>
    <t>– Boston</t>
  </si>
  <si>
    <t>– Chicago</t>
  </si>
  <si>
    <t>– Houston</t>
  </si>
  <si>
    <t>– Los Angeles</t>
  </si>
  <si>
    <t>– Miami</t>
  </si>
  <si>
    <t>– New York City</t>
  </si>
  <si>
    <t>– San Francisco</t>
  </si>
  <si>
    <t>– Washington, D. C.</t>
  </si>
  <si>
    <t>– in den übrigen Vereinigten Staaten von Amerika</t>
  </si>
  <si>
    <t>Vereinigtes Königreich von Großbritannien und Nordirland</t>
  </si>
  <si>
    <t>– London</t>
  </si>
  <si>
    <t>– im übrigen Vereinigten Königreich von Großbritannien und Nordirland</t>
  </si>
  <si>
    <t>Vietnam</t>
  </si>
  <si>
    <t>Weißrussland</t>
  </si>
  <si>
    <t>Zentralafrikanische Republik</t>
  </si>
  <si>
    <t>Zypern</t>
  </si>
  <si>
    <t>Für Reisen außerhalb Deutschlands bitte Land auswählen</t>
  </si>
  <si>
    <t>Kundenbesuch bei Max Mustermann, Musterstr. 1, 10535 Musterstadt</t>
  </si>
  <si>
    <t xml:space="preserve">Instruction </t>
  </si>
  <si>
    <t>please fill in the information</t>
  </si>
  <si>
    <t>for travel outside Germany please select country</t>
  </si>
  <si>
    <r>
      <t xml:space="preserve">Konkreter beruflicher Reiseanlass und Reiseziel (Straße, PLZ)                   </t>
    </r>
    <r>
      <rPr>
        <sz val="12"/>
        <rFont val="Century Gothic"/>
        <family val="2"/>
      </rPr>
      <t>travel reason and destination (street, postcode city)</t>
    </r>
    <r>
      <rPr>
        <b/>
        <sz val="12"/>
        <rFont val="Century Gothic"/>
        <family val="2"/>
      </rPr>
      <t xml:space="preserve">
</t>
    </r>
  </si>
  <si>
    <r>
      <t xml:space="preserve">Land            </t>
    </r>
    <r>
      <rPr>
        <sz val="12"/>
        <rFont val="Century Gothic"/>
        <family val="2"/>
      </rPr>
      <t>country</t>
    </r>
  </si>
  <si>
    <r>
      <t xml:space="preserve">Gefahrene km Hinfahrt (Privat-PKW) </t>
    </r>
    <r>
      <rPr>
        <sz val="12"/>
        <rFont val="Century Gothic"/>
        <family val="2"/>
      </rPr>
      <t>km outbound trip (private car)</t>
    </r>
  </si>
  <si>
    <r>
      <t xml:space="preserve">Gefahrene km Rückfahrt (Privat-PKW) </t>
    </r>
    <r>
      <rPr>
        <sz val="12"/>
        <rFont val="Century Gothic"/>
        <family val="2"/>
      </rPr>
      <t>km inbound trip (private car)</t>
    </r>
  </si>
  <si>
    <r>
      <t xml:space="preserve">Reisebeginn (Datum) </t>
    </r>
    <r>
      <rPr>
        <sz val="12"/>
        <rFont val="Century Gothic"/>
        <family val="2"/>
      </rPr>
      <t>travel beginning (date)</t>
    </r>
    <r>
      <rPr>
        <b/>
        <sz val="12"/>
        <rFont val="Century Gothic"/>
        <family val="2"/>
      </rPr>
      <t xml:space="preserve"> TT.MM.YYYY
</t>
    </r>
  </si>
  <si>
    <r>
      <t xml:space="preserve">Reiseende (Datum) </t>
    </r>
    <r>
      <rPr>
        <sz val="12"/>
        <rFont val="Century Gothic"/>
        <family val="2"/>
      </rPr>
      <t>end of travel (date)</t>
    </r>
    <r>
      <rPr>
        <b/>
        <sz val="12"/>
        <rFont val="Century Gothic"/>
        <family val="2"/>
      </rPr>
      <t xml:space="preserve"> TT.MM.YYYY
</t>
    </r>
  </si>
  <si>
    <r>
      <t xml:space="preserve">Uhrzeit Abfahrt </t>
    </r>
    <r>
      <rPr>
        <sz val="12"/>
        <rFont val="Century Gothic"/>
        <family val="2"/>
      </rPr>
      <t xml:space="preserve">departure time </t>
    </r>
    <r>
      <rPr>
        <b/>
        <sz val="12"/>
        <rFont val="Century Gothic"/>
        <family val="2"/>
      </rPr>
      <t>XX:YY (24h)</t>
    </r>
  </si>
  <si>
    <r>
      <t xml:space="preserve">Uhrzeit Ankunft    </t>
    </r>
    <r>
      <rPr>
        <sz val="12"/>
        <rFont val="Century Gothic"/>
        <family val="2"/>
      </rPr>
      <t>arrival time</t>
    </r>
    <r>
      <rPr>
        <b/>
        <sz val="12"/>
        <rFont val="Century Gothic"/>
        <family val="2"/>
      </rPr>
      <t xml:space="preserve">
XX:YY (24h)</t>
    </r>
  </si>
  <si>
    <t>Übersicht über die ab 1. Januar 2020 geltenden Pauschbeträge für Verpflegungsmehraufwendungen im Ausland</t>
  </si>
  <si>
    <t xml:space="preserve"> meals allowances and business trips with the private car for 2020</t>
  </si>
  <si>
    <t>Aufstellung Reisekosten für Verpflegungsmehraufwand und betriebliche Fahrten mit dem Privat-PKW für 2020</t>
  </si>
  <si>
    <t>– Bangalore</t>
  </si>
  <si>
    <t>KAW999957</t>
  </si>
  <si>
    <t>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</si>
</sst>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dd/mm/yy"/>
    <numFmt numFmtId="166" formatCode="#,##0.00\ [$€-1]"/>
    <numFmt numFmtId="167" formatCode="_-* #,##0.00\ [$€-407]_-;\-* #,##0.00\ [$€-407]_-;_-* &quot;-&quot;??\ [$€-407]_-;_-@_-"/>
    <numFmt numFmtId="168" formatCode="[$-F400]h:mm:ss\ AM/PM"/>
    <numFmt numFmtId="169" formatCode="h:mm;@"/>
  </numFmts>
  <fonts count="17" x14ac:knownFonts="1">
    <font>
      <sz val="10"/>
      <name val="Arial"/>
    </font>
    <font>
      <sz val="10"/>
      <name val="Arial"/>
    </font>
    <font>
      <sz val="10"/>
      <name val="Constantia"/>
      <family val="1"/>
    </font>
    <font>
      <sz val="10"/>
      <color indexed="12"/>
      <name val="Constantia"/>
      <family val="1"/>
    </font>
    <font>
      <sz val="12"/>
      <name val="Constantia"/>
      <family val="1"/>
    </font>
    <font>
      <sz val="10"/>
      <name val="Arial"/>
      <family val="2"/>
    </font>
    <font>
      <sz val="10"/>
      <name val="Century Gothic"/>
      <family val="2"/>
    </font>
    <font>
      <sz val="20"/>
      <name val="Century Gothic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entury Gothic"/>
      <family val="2"/>
    </font>
    <font>
      <sz val="12"/>
      <color theme="1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</cellStyleXfs>
  <cellXfs count="68">
    <xf numFmtId="0" fontId="0" fillId="0" borderId="0" xfId="0"/>
    <xf numFmtId="11" fontId="6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Alignment="1" applyProtection="1">
      <protection locked="0"/>
    </xf>
    <xf numFmtId="0" fontId="2" fillId="0" borderId="0" xfId="0" applyFont="1" applyAlignment="1" applyProtection="1">
      <protection locked="0"/>
    </xf>
    <xf numFmtId="11" fontId="6" fillId="3" borderId="0" xfId="0" applyNumberFormat="1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165" fontId="10" fillId="4" borderId="1" xfId="0" applyNumberFormat="1" applyFont="1" applyFill="1" applyBorder="1" applyAlignment="1" applyProtection="1">
      <alignment horizontal="center" wrapText="1"/>
      <protection locked="0"/>
    </xf>
    <xf numFmtId="168" fontId="10" fillId="4" borderId="1" xfId="0" applyNumberFormat="1" applyFont="1" applyFill="1" applyBorder="1" applyAlignment="1" applyProtection="1">
      <alignment horizontal="center" wrapText="1"/>
      <protection locked="0"/>
    </xf>
    <xf numFmtId="169" fontId="10" fillId="4" borderId="1" xfId="0" applyNumberFormat="1" applyFont="1" applyFill="1" applyBorder="1" applyAlignment="1" applyProtection="1">
      <alignment horizontal="center" wrapText="1"/>
      <protection locked="0"/>
    </xf>
    <xf numFmtId="166" fontId="10" fillId="7" borderId="1" xfId="0" applyNumberFormat="1" applyFont="1" applyFill="1" applyBorder="1" applyAlignment="1" applyProtection="1">
      <alignment horizontal="center" wrapText="1"/>
      <protection locked="0"/>
    </xf>
    <xf numFmtId="164" fontId="10" fillId="4" borderId="1" xfId="1" applyFont="1" applyFill="1" applyBorder="1" applyAlignment="1" applyProtection="1">
      <protection locked="0"/>
    </xf>
    <xf numFmtId="167" fontId="10" fillId="5" borderId="1" xfId="0" applyNumberFormat="1" applyFont="1" applyFill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10" fillId="4" borderId="2" xfId="0" applyFont="1" applyFill="1" applyBorder="1" applyAlignment="1" applyProtection="1">
      <protection locked="0"/>
    </xf>
    <xf numFmtId="165" fontId="10" fillId="4" borderId="2" xfId="0" applyNumberFormat="1" applyFont="1" applyFill="1" applyBorder="1" applyAlignment="1" applyProtection="1">
      <alignment horizontal="center" wrapText="1"/>
      <protection locked="0"/>
    </xf>
    <xf numFmtId="165" fontId="6" fillId="3" borderId="0" xfId="0" applyNumberFormat="1" applyFont="1" applyFill="1" applyBorder="1" applyAlignment="1" applyProtection="1">
      <alignment horizontal="center" wrapText="1"/>
      <protection locked="0"/>
    </xf>
    <xf numFmtId="20" fontId="6" fillId="3" borderId="0" xfId="0" applyNumberFormat="1" applyFont="1" applyFill="1" applyBorder="1" applyAlignment="1" applyProtection="1">
      <alignment horizontal="center" wrapText="1"/>
      <protection locked="0"/>
    </xf>
    <xf numFmtId="166" fontId="9" fillId="5" borderId="3" xfId="0" applyNumberFormat="1" applyFont="1" applyFill="1" applyBorder="1" applyAlignment="1" applyProtection="1">
      <alignment horizontal="right" wrapText="1"/>
      <protection locked="0"/>
    </xf>
    <xf numFmtId="0" fontId="6" fillId="3" borderId="0" xfId="0" applyFont="1" applyFill="1" applyAlignment="1" applyProtection="1">
      <protection locked="0"/>
    </xf>
    <xf numFmtId="2" fontId="10" fillId="5" borderId="1" xfId="0" applyNumberFormat="1" applyFont="1" applyFill="1" applyBorder="1" applyAlignment="1" applyProtection="1">
      <alignment horizontal="center" wrapText="1"/>
    </xf>
    <xf numFmtId="2" fontId="10" fillId="5" borderId="1" xfId="0" applyNumberFormat="1" applyFont="1" applyFill="1" applyBorder="1" applyAlignment="1" applyProtection="1"/>
    <xf numFmtId="166" fontId="10" fillId="5" borderId="1" xfId="0" applyNumberFormat="1" applyFont="1" applyFill="1" applyBorder="1" applyAlignment="1" applyProtection="1">
      <alignment horizontal="right" wrapText="1"/>
    </xf>
    <xf numFmtId="166" fontId="9" fillId="6" borderId="7" xfId="0" applyNumberFormat="1" applyFont="1" applyFill="1" applyBorder="1" applyAlignment="1" applyProtection="1"/>
    <xf numFmtId="166" fontId="9" fillId="6" borderId="5" xfId="0" applyNumberFormat="1" applyFont="1" applyFill="1" applyBorder="1" applyAlignment="1" applyProtection="1">
      <alignment horizontal="right" wrapText="1"/>
    </xf>
    <xf numFmtId="168" fontId="10" fillId="4" borderId="2" xfId="0" applyNumberFormat="1" applyFont="1" applyFill="1" applyBorder="1" applyAlignment="1" applyProtection="1">
      <alignment horizontal="center" wrapText="1"/>
      <protection locked="0"/>
    </xf>
    <xf numFmtId="2" fontId="10" fillId="5" borderId="2" xfId="0" applyNumberFormat="1" applyFont="1" applyFill="1" applyBorder="1" applyAlignment="1" applyProtection="1">
      <alignment horizontal="center" wrapText="1"/>
    </xf>
    <xf numFmtId="2" fontId="10" fillId="5" borderId="2" xfId="0" applyNumberFormat="1" applyFont="1" applyFill="1" applyBorder="1" applyAlignment="1" applyProtection="1"/>
    <xf numFmtId="166" fontId="10" fillId="5" borderId="2" xfId="0" applyNumberFormat="1" applyFont="1" applyFill="1" applyBorder="1" applyAlignment="1" applyProtection="1">
      <alignment horizontal="right" wrapText="1"/>
    </xf>
    <xf numFmtId="166" fontId="10" fillId="7" borderId="2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Font="1" applyFill="1" applyAlignment="1" applyProtection="1">
      <protection locked="0"/>
    </xf>
    <xf numFmtId="0" fontId="4" fillId="3" borderId="0" xfId="0" applyFont="1" applyFill="1" applyAlignment="1" applyProtection="1">
      <protection locked="0"/>
    </xf>
    <xf numFmtId="11" fontId="7" fillId="8" borderId="4" xfId="0" applyNumberFormat="1" applyFont="1" applyFill="1" applyBorder="1" applyAlignment="1" applyProtection="1">
      <protection locked="0"/>
    </xf>
    <xf numFmtId="11" fontId="6" fillId="8" borderId="8" xfId="0" applyNumberFormat="1" applyFont="1" applyFill="1" applyBorder="1" applyAlignment="1" applyProtection="1">
      <protection locked="0"/>
    </xf>
    <xf numFmtId="11" fontId="6" fillId="8" borderId="10" xfId="0" applyNumberFormat="1" applyFont="1" applyFill="1" applyBorder="1" applyAlignment="1" applyProtection="1">
      <protection locked="0"/>
    </xf>
    <xf numFmtId="0" fontId="11" fillId="0" borderId="0" xfId="0" applyFont="1" applyAlignment="1" applyProtection="1">
      <alignment horizontal="left"/>
    </xf>
    <xf numFmtId="0" fontId="13" fillId="0" borderId="0" xfId="2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10" fillId="9" borderId="2" xfId="3" applyFont="1" applyFill="1" applyBorder="1" applyAlignment="1" applyProtection="1">
      <alignment horizontal="center" wrapText="1"/>
    </xf>
    <xf numFmtId="0" fontId="10" fillId="9" borderId="2" xfId="3" quotePrefix="1" applyNumberFormat="1" applyFont="1" applyFill="1" applyBorder="1" applyAlignment="1" applyProtection="1">
      <alignment horizontal="center" wrapText="1"/>
    </xf>
    <xf numFmtId="0" fontId="10" fillId="0" borderId="2" xfId="3" applyFont="1" applyFill="1" applyBorder="1" applyProtection="1"/>
    <xf numFmtId="4" fontId="10" fillId="0" borderId="2" xfId="3" applyNumberFormat="1" applyFont="1" applyFill="1" applyBorder="1" applyProtection="1"/>
    <xf numFmtId="0" fontId="10" fillId="0" borderId="2" xfId="3" applyFont="1" applyFill="1" applyBorder="1" applyAlignment="1" applyProtection="1">
      <alignment wrapText="1"/>
    </xf>
    <xf numFmtId="11" fontId="8" fillId="3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Protection="1"/>
    <xf numFmtId="3" fontId="10" fillId="4" borderId="2" xfId="0" applyNumberFormat="1" applyFont="1" applyFill="1" applyBorder="1" applyAlignment="1" applyProtection="1">
      <alignment horizontal="left" wrapText="1"/>
      <protection locked="0"/>
    </xf>
    <xf numFmtId="11" fontId="6" fillId="7" borderId="5" xfId="0" applyNumberFormat="1" applyFont="1" applyFill="1" applyBorder="1" applyAlignment="1" applyProtection="1">
      <alignment horizontal="left" vertical="center" wrapText="1"/>
      <protection locked="0"/>
    </xf>
    <xf numFmtId="11" fontId="6" fillId="7" borderId="9" xfId="0" applyNumberFormat="1" applyFont="1" applyFill="1" applyBorder="1" applyAlignment="1" applyProtection="1">
      <alignment horizontal="left" vertical="center" wrapText="1"/>
      <protection locked="0"/>
    </xf>
    <xf numFmtId="11" fontId="6" fillId="7" borderId="11" xfId="0" applyNumberFormat="1" applyFont="1" applyFill="1" applyBorder="1" applyAlignment="1" applyProtection="1">
      <alignment horizontal="left" vertical="center" wrapText="1"/>
      <protection locked="0"/>
    </xf>
    <xf numFmtId="11" fontId="15" fillId="3" borderId="0" xfId="0" applyNumberFormat="1" applyFont="1" applyFill="1" applyBorder="1" applyAlignment="1" applyProtection="1">
      <alignment horizontal="center"/>
      <protection locked="0"/>
    </xf>
    <xf numFmtId="11" fontId="8" fillId="3" borderId="0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11" fontId="6" fillId="4" borderId="12" xfId="0" applyNumberFormat="1" applyFont="1" applyFill="1" applyBorder="1" applyAlignment="1" applyProtection="1">
      <alignment horizontal="left"/>
      <protection locked="0"/>
    </xf>
    <xf numFmtId="11" fontId="6" fillId="4" borderId="0" xfId="0" applyNumberFormat="1" applyFont="1" applyFill="1" applyBorder="1" applyAlignment="1" applyProtection="1">
      <alignment horizontal="left"/>
      <protection locked="0"/>
    </xf>
    <xf numFmtId="11" fontId="6" fillId="4" borderId="13" xfId="0" applyNumberFormat="1" applyFont="1" applyFill="1" applyBorder="1" applyAlignment="1" applyProtection="1">
      <alignment horizontal="left"/>
      <protection locked="0"/>
    </xf>
    <xf numFmtId="3" fontId="10" fillId="4" borderId="1" xfId="0" applyNumberFormat="1" applyFont="1" applyFill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center"/>
    </xf>
    <xf numFmtId="0" fontId="9" fillId="6" borderId="5" xfId="0" applyFont="1" applyFill="1" applyBorder="1" applyAlignment="1" applyProtection="1">
      <alignment horizontal="right" wrapText="1"/>
    </xf>
    <xf numFmtId="0" fontId="9" fillId="6" borderId="11" xfId="0" applyFont="1" applyFill="1" applyBorder="1" applyAlignment="1" applyProtection="1">
      <alignment horizontal="right" wrapText="1"/>
    </xf>
    <xf numFmtId="0" fontId="10" fillId="8" borderId="2" xfId="3" applyFont="1" applyFill="1" applyBorder="1" applyAlignment="1" applyProtection="1">
      <alignment horizontal="center" vertical="center" wrapText="1"/>
    </xf>
    <xf numFmtId="0" fontId="14" fillId="8" borderId="2" xfId="0" applyFont="1" applyFill="1" applyBorder="1" applyAlignment="1" applyProtection="1">
      <alignment horizontal="center"/>
    </xf>
  </cellXfs>
  <cellStyles count="4">
    <cellStyle name="Komma" xfId="1" builtinId="3"/>
    <cellStyle name="Link" xfId="2" builtinId="8"/>
    <cellStyle name="Standard" xfId="0" builtinId="0"/>
    <cellStyle name="Standard_070702-hlo-Vorlagen Spesenabrechnun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303"/>
  <sheetViews>
    <sheetView tabSelected="1" topLeftCell="A31" zoomScale="75" zoomScaleNormal="75" zoomScaleSheetLayoutView="55" workbookViewId="0">
      <selection activeCell="T39" sqref="T39"/>
    </sheetView>
  </sheetViews>
  <sheetFormatPr baseColWidth="10" defaultRowHeight="12.75" x14ac:dyDescent="0.2"/>
  <cols>
    <col min="1" max="1" width="28.5703125" style="3" customWidth="1"/>
    <col min="2" max="2" width="18.5703125" style="3" customWidth="1"/>
    <col min="3" max="3" width="25.28515625" style="3" customWidth="1"/>
    <col min="4" max="4" width="20.140625" style="3" customWidth="1"/>
    <col min="5" max="7" width="16" style="3" hidden="1" customWidth="1"/>
    <col min="8" max="8" width="20.7109375" style="3" bestFit="1" customWidth="1"/>
    <col min="9" max="9" width="58.85546875" style="3" customWidth="1"/>
    <col min="10" max="10" width="11.28515625" style="3" hidden="1" customWidth="1"/>
    <col min="11" max="11" width="10.5703125" style="3" hidden="1" customWidth="1"/>
    <col min="12" max="12" width="16.42578125" style="3" hidden="1" customWidth="1"/>
    <col min="13" max="13" width="19.85546875" style="3" customWidth="1"/>
    <col min="14" max="14" width="22.5703125" style="3" hidden="1" customWidth="1"/>
    <col min="15" max="15" width="10.28515625" style="3" hidden="1" customWidth="1"/>
    <col min="16" max="16" width="24.85546875" style="3" customWidth="1"/>
    <col min="17" max="17" width="25.85546875" style="3" customWidth="1"/>
    <col min="18" max="18" width="16.140625" style="3" hidden="1" customWidth="1"/>
    <col min="19" max="181" width="11.42578125" style="2"/>
    <col min="182" max="16384" width="11.42578125" style="3"/>
  </cols>
  <sheetData>
    <row r="1" spans="1:181" ht="13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81" ht="22.5" x14ac:dyDescent="0.3">
      <c r="A2" s="51" t="s">
        <v>279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81" ht="22.5" x14ac:dyDescent="0.3">
      <c r="A3" s="63" t="s">
        <v>278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45"/>
    </row>
    <row r="4" spans="1:181" ht="14.2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</row>
    <row r="5" spans="1:181" ht="26.25" x14ac:dyDescent="0.35">
      <c r="A5" s="33" t="s">
        <v>10</v>
      </c>
      <c r="B5" s="34"/>
      <c r="C5" s="34"/>
      <c r="D5" s="35"/>
      <c r="E5" s="1"/>
      <c r="F5" s="1"/>
      <c r="G5" s="1"/>
      <c r="H5" s="33" t="s">
        <v>266</v>
      </c>
      <c r="I5" s="34"/>
      <c r="J5" s="34"/>
      <c r="K5" s="35"/>
      <c r="L5" s="1"/>
      <c r="M5" s="1"/>
      <c r="N5" s="1"/>
      <c r="O5" s="1"/>
      <c r="P5" s="2"/>
      <c r="Q5" s="2"/>
    </row>
    <row r="6" spans="1:181" ht="13.5" x14ac:dyDescent="0.25">
      <c r="A6" s="59" t="s">
        <v>6</v>
      </c>
      <c r="B6" s="60"/>
      <c r="C6" s="60"/>
      <c r="D6" s="61"/>
      <c r="E6" s="1"/>
      <c r="F6" s="1"/>
      <c r="G6" s="1"/>
      <c r="H6" s="59" t="s">
        <v>267</v>
      </c>
      <c r="I6" s="60"/>
      <c r="J6" s="60"/>
      <c r="K6" s="61"/>
      <c r="L6" s="1"/>
      <c r="M6" s="1"/>
      <c r="N6" s="1"/>
      <c r="O6" s="1"/>
      <c r="P6" s="2"/>
      <c r="Q6" s="2"/>
    </row>
    <row r="7" spans="1:181" ht="14.25" thickBot="1" x14ac:dyDescent="0.3">
      <c r="A7" s="48" t="s">
        <v>264</v>
      </c>
      <c r="B7" s="49"/>
      <c r="C7" s="49"/>
      <c r="D7" s="50"/>
      <c r="E7" s="4"/>
      <c r="F7" s="1"/>
      <c r="G7" s="1"/>
      <c r="H7" s="48" t="s">
        <v>268</v>
      </c>
      <c r="I7" s="49"/>
      <c r="J7" s="49"/>
      <c r="K7" s="50"/>
      <c r="L7" s="1"/>
      <c r="M7" s="1"/>
      <c r="N7" s="1"/>
      <c r="O7" s="1"/>
      <c r="P7" s="2"/>
      <c r="Q7" s="2"/>
    </row>
    <row r="8" spans="1:181" ht="13.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</row>
    <row r="9" spans="1:181" ht="14.2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2"/>
    </row>
    <row r="10" spans="1:181" s="6" customFormat="1" ht="45" customHeight="1" x14ac:dyDescent="0.2">
      <c r="A10" s="53" t="s">
        <v>273</v>
      </c>
      <c r="B10" s="53" t="s">
        <v>275</v>
      </c>
      <c r="C10" s="53" t="s">
        <v>274</v>
      </c>
      <c r="D10" s="53" t="s">
        <v>276</v>
      </c>
      <c r="E10" s="53" t="s">
        <v>2</v>
      </c>
      <c r="F10" s="53" t="s">
        <v>4</v>
      </c>
      <c r="G10" s="53" t="s">
        <v>11</v>
      </c>
      <c r="H10" s="55" t="s">
        <v>269</v>
      </c>
      <c r="I10" s="56"/>
      <c r="J10" s="53" t="s">
        <v>5</v>
      </c>
      <c r="K10" s="53" t="s">
        <v>9</v>
      </c>
      <c r="L10" s="55" t="s">
        <v>8</v>
      </c>
      <c r="M10" s="53" t="s">
        <v>270</v>
      </c>
      <c r="N10" s="5" t="s">
        <v>12</v>
      </c>
      <c r="O10" s="5" t="s">
        <v>12</v>
      </c>
      <c r="P10" s="53" t="s">
        <v>271</v>
      </c>
      <c r="Q10" s="53" t="s">
        <v>272</v>
      </c>
      <c r="R10" s="53" t="s">
        <v>3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</row>
    <row r="11" spans="1:181" s="6" customFormat="1" ht="32.25" customHeight="1" thickBot="1" x14ac:dyDescent="0.25">
      <c r="A11" s="54"/>
      <c r="B11" s="54"/>
      <c r="C11" s="54"/>
      <c r="D11" s="54"/>
      <c r="E11" s="54"/>
      <c r="F11" s="54"/>
      <c r="G11" s="54"/>
      <c r="H11" s="57"/>
      <c r="I11" s="58"/>
      <c r="J11" s="54"/>
      <c r="K11" s="54"/>
      <c r="L11" s="57"/>
      <c r="M11" s="54"/>
      <c r="N11" s="7" t="s">
        <v>13</v>
      </c>
      <c r="O11" s="7" t="s">
        <v>14</v>
      </c>
      <c r="P11" s="54"/>
      <c r="Q11" s="54"/>
      <c r="R11" s="5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</row>
    <row r="12" spans="1:181" s="14" customFormat="1" ht="17.25" x14ac:dyDescent="0.3">
      <c r="A12" s="8">
        <v>43831</v>
      </c>
      <c r="B12" s="9" t="s">
        <v>7</v>
      </c>
      <c r="C12" s="8">
        <v>43833</v>
      </c>
      <c r="D12" s="10">
        <v>0.75</v>
      </c>
      <c r="E12" s="21">
        <f>IF((C12-A12-1)&gt;=0,(C12-A12-1),0)</f>
        <v>1</v>
      </c>
      <c r="F12" s="21">
        <f>IF(A12=C12,0,C12-A12-E12+1)</f>
        <v>2</v>
      </c>
      <c r="G12" s="21">
        <f>IF(AND(A12=C12,(D12-B12)*24&gt;=8),1,0)</f>
        <v>0</v>
      </c>
      <c r="H12" s="62" t="s">
        <v>265</v>
      </c>
      <c r="I12" s="62"/>
      <c r="J12" s="22">
        <f>E12*O12</f>
        <v>28</v>
      </c>
      <c r="K12" s="22">
        <f>F12*N12+G12*N12</f>
        <v>28</v>
      </c>
      <c r="L12" s="23">
        <f>K12+J12</f>
        <v>56</v>
      </c>
      <c r="M12" s="11" t="s">
        <v>15</v>
      </c>
      <c r="N12" s="23">
        <f>IF($M12=0,0,VLOOKUP($M12,'VPMA-Datenbasis'!$A$5:$C$252,2,FALSE))</f>
        <v>14</v>
      </c>
      <c r="O12" s="23">
        <f>IF($M12=0,0,VLOOKUP($M12,'VPMA-Datenbasis'!$A$5:$C$252,3,FALSE))</f>
        <v>28</v>
      </c>
      <c r="P12" s="12">
        <v>0</v>
      </c>
      <c r="Q12" s="12">
        <v>0</v>
      </c>
      <c r="R12" s="13">
        <f>P12*0.3+Q12*0.3</f>
        <v>0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</row>
    <row r="13" spans="1:181" s="14" customFormat="1" ht="17.25" x14ac:dyDescent="0.3">
      <c r="A13" s="16"/>
      <c r="B13" s="9" t="s">
        <v>1</v>
      </c>
      <c r="C13" s="16"/>
      <c r="D13" s="26" t="s">
        <v>1</v>
      </c>
      <c r="E13" s="27">
        <f t="shared" ref="E13:E85" si="0">IF((C13-A13-1)&gt;=0,(C13-A13-1),0)</f>
        <v>0</v>
      </c>
      <c r="F13" s="27">
        <f t="shared" ref="F13:F85" si="1">IF(A13=C13,0,C13-A13-E13+1)</f>
        <v>0</v>
      </c>
      <c r="G13" s="27">
        <f t="shared" ref="G13:G85" si="2">IF(AND(A13=C13,(D13-B13)*24&gt;=8),1,0)</f>
        <v>0</v>
      </c>
      <c r="H13" s="47"/>
      <c r="I13" s="47"/>
      <c r="J13" s="28">
        <f t="shared" ref="J13:J85" si="3">E13*O13</f>
        <v>0</v>
      </c>
      <c r="K13" s="28">
        <f t="shared" ref="K13:K85" si="4">F13*N13+G13*N13</f>
        <v>0</v>
      </c>
      <c r="L13" s="29">
        <f t="shared" ref="L13:L85" si="5">K13+J13</f>
        <v>0</v>
      </c>
      <c r="M13" s="30" t="s">
        <v>15</v>
      </c>
      <c r="N13" s="29">
        <f>IF($M13=0,0,VLOOKUP($M13,'VPMA-Datenbasis'!$A$5:$C$252,2,FALSE))</f>
        <v>14</v>
      </c>
      <c r="O13" s="29">
        <f>IF($M13=0,0,VLOOKUP($M13,'VPMA-Datenbasis'!$A$5:$C$252,3,FALSE))</f>
        <v>28</v>
      </c>
      <c r="P13" s="15"/>
      <c r="Q13" s="15"/>
      <c r="R13" s="13">
        <f t="shared" ref="R13:R85" si="6">P13*0.3+Q13*0.3</f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</row>
    <row r="14" spans="1:181" s="14" customFormat="1" ht="17.25" x14ac:dyDescent="0.3">
      <c r="A14" s="16"/>
      <c r="B14" s="9" t="s">
        <v>1</v>
      </c>
      <c r="C14" s="16"/>
      <c r="D14" s="26" t="s">
        <v>1</v>
      </c>
      <c r="E14" s="27">
        <f t="shared" si="0"/>
        <v>0</v>
      </c>
      <c r="F14" s="27">
        <f t="shared" si="1"/>
        <v>0</v>
      </c>
      <c r="G14" s="27">
        <f t="shared" si="2"/>
        <v>0</v>
      </c>
      <c r="H14" s="47"/>
      <c r="I14" s="47"/>
      <c r="J14" s="28">
        <f t="shared" si="3"/>
        <v>0</v>
      </c>
      <c r="K14" s="28">
        <f t="shared" si="4"/>
        <v>0</v>
      </c>
      <c r="L14" s="29">
        <f t="shared" si="5"/>
        <v>0</v>
      </c>
      <c r="M14" s="30" t="s">
        <v>15</v>
      </c>
      <c r="N14" s="29">
        <f>IF($M14=0,0,VLOOKUP($M14,'VPMA-Datenbasis'!$A$5:$C$252,2,FALSE))</f>
        <v>14</v>
      </c>
      <c r="O14" s="29">
        <f>IF($M14=0,0,VLOOKUP($M14,'VPMA-Datenbasis'!$A$5:$C$252,3,FALSE))</f>
        <v>28</v>
      </c>
      <c r="P14" s="15"/>
      <c r="Q14" s="15"/>
      <c r="R14" s="13">
        <f t="shared" si="6"/>
        <v>0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</row>
    <row r="15" spans="1:181" s="14" customFormat="1" ht="17.25" x14ac:dyDescent="0.3">
      <c r="A15" s="16"/>
      <c r="B15" s="9" t="s">
        <v>1</v>
      </c>
      <c r="C15" s="16"/>
      <c r="D15" s="26" t="s">
        <v>1</v>
      </c>
      <c r="E15" s="27">
        <f t="shared" si="0"/>
        <v>0</v>
      </c>
      <c r="F15" s="27">
        <f t="shared" si="1"/>
        <v>0</v>
      </c>
      <c r="G15" s="27">
        <f t="shared" si="2"/>
        <v>0</v>
      </c>
      <c r="H15" s="47"/>
      <c r="I15" s="47"/>
      <c r="J15" s="28">
        <f t="shared" si="3"/>
        <v>0</v>
      </c>
      <c r="K15" s="28">
        <f t="shared" si="4"/>
        <v>0</v>
      </c>
      <c r="L15" s="29">
        <f t="shared" si="5"/>
        <v>0</v>
      </c>
      <c r="M15" s="30" t="s">
        <v>15</v>
      </c>
      <c r="N15" s="29">
        <f>IF($M15=0,0,VLOOKUP($M15,'VPMA-Datenbasis'!$A$5:$C$252,2,FALSE))</f>
        <v>14</v>
      </c>
      <c r="O15" s="29">
        <f>IF($M15=0,0,VLOOKUP($M15,'VPMA-Datenbasis'!$A$5:$C$252,3,FALSE))</f>
        <v>28</v>
      </c>
      <c r="P15" s="15"/>
      <c r="Q15" s="15"/>
      <c r="R15" s="13">
        <f t="shared" si="6"/>
        <v>0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</row>
    <row r="16" spans="1:181" s="14" customFormat="1" ht="17.25" x14ac:dyDescent="0.3">
      <c r="A16" s="16"/>
      <c r="B16" s="26" t="s">
        <v>1</v>
      </c>
      <c r="C16" s="16"/>
      <c r="D16" s="26" t="s">
        <v>1</v>
      </c>
      <c r="E16" s="27">
        <f t="shared" si="0"/>
        <v>0</v>
      </c>
      <c r="F16" s="27">
        <f t="shared" si="1"/>
        <v>0</v>
      </c>
      <c r="G16" s="27">
        <f t="shared" si="2"/>
        <v>0</v>
      </c>
      <c r="H16" s="47"/>
      <c r="I16" s="47"/>
      <c r="J16" s="28">
        <f t="shared" si="3"/>
        <v>0</v>
      </c>
      <c r="K16" s="28">
        <f t="shared" si="4"/>
        <v>0</v>
      </c>
      <c r="L16" s="29">
        <f t="shared" si="5"/>
        <v>0</v>
      </c>
      <c r="M16" s="30" t="s">
        <v>15</v>
      </c>
      <c r="N16" s="29">
        <f>IF($M16=0,0,VLOOKUP($M16,'VPMA-Datenbasis'!$A$5:$C$252,2,FALSE))</f>
        <v>14</v>
      </c>
      <c r="O16" s="29">
        <f>IF($M16=0,0,VLOOKUP($M16,'VPMA-Datenbasis'!$A$5:$C$252,3,FALSE))</f>
        <v>28</v>
      </c>
      <c r="P16" s="15"/>
      <c r="Q16" s="15"/>
      <c r="R16" s="13">
        <f t="shared" si="6"/>
        <v>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</row>
    <row r="17" spans="1:181" s="14" customFormat="1" ht="17.25" x14ac:dyDescent="0.3">
      <c r="A17" s="16"/>
      <c r="B17" s="26" t="s">
        <v>1</v>
      </c>
      <c r="C17" s="16"/>
      <c r="D17" s="26" t="s">
        <v>1</v>
      </c>
      <c r="E17" s="27">
        <f t="shared" si="0"/>
        <v>0</v>
      </c>
      <c r="F17" s="27">
        <f t="shared" si="1"/>
        <v>0</v>
      </c>
      <c r="G17" s="27">
        <f t="shared" si="2"/>
        <v>0</v>
      </c>
      <c r="H17" s="47"/>
      <c r="I17" s="47"/>
      <c r="J17" s="28">
        <f t="shared" si="3"/>
        <v>0</v>
      </c>
      <c r="K17" s="28">
        <f t="shared" si="4"/>
        <v>0</v>
      </c>
      <c r="L17" s="29">
        <f t="shared" si="5"/>
        <v>0</v>
      </c>
      <c r="M17" s="30" t="s">
        <v>15</v>
      </c>
      <c r="N17" s="29">
        <f>IF($M17=0,0,VLOOKUP($M17,'VPMA-Datenbasis'!$A$5:$C$252,2,FALSE))</f>
        <v>14</v>
      </c>
      <c r="O17" s="29">
        <f>IF($M17=0,0,VLOOKUP($M17,'VPMA-Datenbasis'!$A$5:$C$252,3,FALSE))</f>
        <v>28</v>
      </c>
      <c r="P17" s="15"/>
      <c r="Q17" s="15"/>
      <c r="R17" s="13">
        <f t="shared" si="6"/>
        <v>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</row>
    <row r="18" spans="1:181" s="14" customFormat="1" ht="17.25" x14ac:dyDescent="0.3">
      <c r="A18" s="16"/>
      <c r="B18" s="26" t="s">
        <v>1</v>
      </c>
      <c r="C18" s="16"/>
      <c r="D18" s="26" t="s">
        <v>1</v>
      </c>
      <c r="E18" s="27">
        <f t="shared" si="0"/>
        <v>0</v>
      </c>
      <c r="F18" s="27">
        <f t="shared" si="1"/>
        <v>0</v>
      </c>
      <c r="G18" s="27">
        <f t="shared" si="2"/>
        <v>0</v>
      </c>
      <c r="H18" s="47"/>
      <c r="I18" s="47"/>
      <c r="J18" s="28">
        <f t="shared" si="3"/>
        <v>0</v>
      </c>
      <c r="K18" s="28">
        <f t="shared" si="4"/>
        <v>0</v>
      </c>
      <c r="L18" s="29">
        <f t="shared" si="5"/>
        <v>0</v>
      </c>
      <c r="M18" s="30" t="s">
        <v>15</v>
      </c>
      <c r="N18" s="29">
        <f>IF($M18=0,0,VLOOKUP($M18,'VPMA-Datenbasis'!$A$5:$C$252,2,FALSE))</f>
        <v>14</v>
      </c>
      <c r="O18" s="29">
        <f>IF($M18=0,0,VLOOKUP($M18,'VPMA-Datenbasis'!$A$5:$C$252,3,FALSE))</f>
        <v>28</v>
      </c>
      <c r="P18" s="15"/>
      <c r="Q18" s="15"/>
      <c r="R18" s="13">
        <f t="shared" si="6"/>
        <v>0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</row>
    <row r="19" spans="1:181" s="14" customFormat="1" ht="17.25" x14ac:dyDescent="0.3">
      <c r="A19" s="16"/>
      <c r="B19" s="26" t="s">
        <v>1</v>
      </c>
      <c r="C19" s="16"/>
      <c r="D19" s="26" t="s">
        <v>1</v>
      </c>
      <c r="E19" s="27">
        <f t="shared" si="0"/>
        <v>0</v>
      </c>
      <c r="F19" s="27">
        <f t="shared" si="1"/>
        <v>0</v>
      </c>
      <c r="G19" s="27">
        <f t="shared" si="2"/>
        <v>0</v>
      </c>
      <c r="H19" s="47"/>
      <c r="I19" s="47"/>
      <c r="J19" s="28">
        <f t="shared" si="3"/>
        <v>0</v>
      </c>
      <c r="K19" s="28">
        <f t="shared" si="4"/>
        <v>0</v>
      </c>
      <c r="L19" s="29">
        <f t="shared" si="5"/>
        <v>0</v>
      </c>
      <c r="M19" s="30" t="s">
        <v>15</v>
      </c>
      <c r="N19" s="29">
        <f>IF($M19=0,0,VLOOKUP($M19,'VPMA-Datenbasis'!$A$5:$C$252,2,FALSE))</f>
        <v>14</v>
      </c>
      <c r="O19" s="29">
        <f>IF($M19=0,0,VLOOKUP($M19,'VPMA-Datenbasis'!$A$5:$C$252,3,FALSE))</f>
        <v>28</v>
      </c>
      <c r="P19" s="15"/>
      <c r="Q19" s="15"/>
      <c r="R19" s="13">
        <f t="shared" si="6"/>
        <v>0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</row>
    <row r="20" spans="1:181" s="14" customFormat="1" ht="17.25" x14ac:dyDescent="0.3">
      <c r="A20" s="16"/>
      <c r="B20" s="26" t="s">
        <v>1</v>
      </c>
      <c r="C20" s="16"/>
      <c r="D20" s="26" t="s">
        <v>1</v>
      </c>
      <c r="E20" s="27">
        <f t="shared" si="0"/>
        <v>0</v>
      </c>
      <c r="F20" s="27">
        <f t="shared" si="1"/>
        <v>0</v>
      </c>
      <c r="G20" s="27">
        <f t="shared" si="2"/>
        <v>0</v>
      </c>
      <c r="H20" s="47"/>
      <c r="I20" s="47"/>
      <c r="J20" s="28">
        <f t="shared" si="3"/>
        <v>0</v>
      </c>
      <c r="K20" s="28">
        <f t="shared" si="4"/>
        <v>0</v>
      </c>
      <c r="L20" s="29">
        <f t="shared" si="5"/>
        <v>0</v>
      </c>
      <c r="M20" s="30" t="s">
        <v>15</v>
      </c>
      <c r="N20" s="29">
        <f>IF($M20=0,0,VLOOKUP($M20,'VPMA-Datenbasis'!$A$5:$C$252,2,FALSE))</f>
        <v>14</v>
      </c>
      <c r="O20" s="29">
        <f>IF($M20=0,0,VLOOKUP($M20,'VPMA-Datenbasis'!$A$5:$C$252,3,FALSE))</f>
        <v>28</v>
      </c>
      <c r="P20" s="15"/>
      <c r="Q20" s="15"/>
      <c r="R20" s="13">
        <f t="shared" si="6"/>
        <v>0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</row>
    <row r="21" spans="1:181" s="14" customFormat="1" ht="17.25" x14ac:dyDescent="0.3">
      <c r="A21" s="16"/>
      <c r="B21" s="26" t="s">
        <v>1</v>
      </c>
      <c r="C21" s="16"/>
      <c r="D21" s="26" t="s">
        <v>1</v>
      </c>
      <c r="E21" s="27">
        <f t="shared" si="0"/>
        <v>0</v>
      </c>
      <c r="F21" s="27">
        <f t="shared" si="1"/>
        <v>0</v>
      </c>
      <c r="G21" s="27">
        <f t="shared" si="2"/>
        <v>0</v>
      </c>
      <c r="H21" s="47"/>
      <c r="I21" s="47"/>
      <c r="J21" s="28">
        <f t="shared" si="3"/>
        <v>0</v>
      </c>
      <c r="K21" s="28">
        <f t="shared" si="4"/>
        <v>0</v>
      </c>
      <c r="L21" s="29">
        <f t="shared" si="5"/>
        <v>0</v>
      </c>
      <c r="M21" s="30" t="s">
        <v>15</v>
      </c>
      <c r="N21" s="29">
        <f>IF($M21=0,0,VLOOKUP($M21,'VPMA-Datenbasis'!$A$5:$C$252,2,FALSE))</f>
        <v>14</v>
      </c>
      <c r="O21" s="29">
        <f>IF($M21=0,0,VLOOKUP($M21,'VPMA-Datenbasis'!$A$5:$C$252,3,FALSE))</f>
        <v>28</v>
      </c>
      <c r="P21" s="15"/>
      <c r="Q21" s="15"/>
      <c r="R21" s="13">
        <f t="shared" si="6"/>
        <v>0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</row>
    <row r="22" spans="1:181" s="14" customFormat="1" ht="17.25" x14ac:dyDescent="0.3">
      <c r="A22" s="16"/>
      <c r="B22" s="26" t="s">
        <v>1</v>
      </c>
      <c r="C22" s="16"/>
      <c r="D22" s="26" t="s">
        <v>1</v>
      </c>
      <c r="E22" s="27">
        <f t="shared" si="0"/>
        <v>0</v>
      </c>
      <c r="F22" s="27">
        <f t="shared" si="1"/>
        <v>0</v>
      </c>
      <c r="G22" s="27">
        <f t="shared" si="2"/>
        <v>0</v>
      </c>
      <c r="H22" s="47"/>
      <c r="I22" s="47"/>
      <c r="J22" s="28">
        <f t="shared" si="3"/>
        <v>0</v>
      </c>
      <c r="K22" s="28">
        <f t="shared" si="4"/>
        <v>0</v>
      </c>
      <c r="L22" s="29">
        <f t="shared" si="5"/>
        <v>0</v>
      </c>
      <c r="M22" s="30" t="s">
        <v>15</v>
      </c>
      <c r="N22" s="29">
        <f>IF($M22=0,0,VLOOKUP($M22,'VPMA-Datenbasis'!$A$5:$C$252,2,FALSE))</f>
        <v>14</v>
      </c>
      <c r="O22" s="29">
        <f>IF($M22=0,0,VLOOKUP($M22,'VPMA-Datenbasis'!$A$5:$C$252,3,FALSE))</f>
        <v>28</v>
      </c>
      <c r="P22" s="15"/>
      <c r="Q22" s="15"/>
      <c r="R22" s="13">
        <f t="shared" si="6"/>
        <v>0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</row>
    <row r="23" spans="1:181" s="14" customFormat="1" ht="17.25" x14ac:dyDescent="0.3">
      <c r="A23" s="16"/>
      <c r="B23" s="26" t="s">
        <v>1</v>
      </c>
      <c r="C23" s="16"/>
      <c r="D23" s="26" t="s">
        <v>1</v>
      </c>
      <c r="E23" s="27">
        <f t="shared" si="0"/>
        <v>0</v>
      </c>
      <c r="F23" s="27">
        <f t="shared" si="1"/>
        <v>0</v>
      </c>
      <c r="G23" s="27">
        <f t="shared" si="2"/>
        <v>0</v>
      </c>
      <c r="H23" s="47"/>
      <c r="I23" s="47"/>
      <c r="J23" s="28">
        <f t="shared" si="3"/>
        <v>0</v>
      </c>
      <c r="K23" s="28">
        <f t="shared" si="4"/>
        <v>0</v>
      </c>
      <c r="L23" s="29">
        <f t="shared" si="5"/>
        <v>0</v>
      </c>
      <c r="M23" s="30" t="s">
        <v>15</v>
      </c>
      <c r="N23" s="29">
        <f>IF($M23=0,0,VLOOKUP($M23,'VPMA-Datenbasis'!$A$5:$C$252,2,FALSE))</f>
        <v>14</v>
      </c>
      <c r="O23" s="29">
        <f>IF($M23=0,0,VLOOKUP($M23,'VPMA-Datenbasis'!$A$5:$C$252,3,FALSE))</f>
        <v>28</v>
      </c>
      <c r="P23" s="15"/>
      <c r="Q23" s="15"/>
      <c r="R23" s="13">
        <f t="shared" si="6"/>
        <v>0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</row>
    <row r="24" spans="1:181" s="14" customFormat="1" ht="17.25" x14ac:dyDescent="0.3">
      <c r="A24" s="16"/>
      <c r="B24" s="26" t="s">
        <v>1</v>
      </c>
      <c r="C24" s="16"/>
      <c r="D24" s="26" t="s">
        <v>1</v>
      </c>
      <c r="E24" s="27">
        <f t="shared" si="0"/>
        <v>0</v>
      </c>
      <c r="F24" s="27">
        <f t="shared" si="1"/>
        <v>0</v>
      </c>
      <c r="G24" s="27">
        <f t="shared" si="2"/>
        <v>0</v>
      </c>
      <c r="H24" s="47"/>
      <c r="I24" s="47"/>
      <c r="J24" s="28">
        <f t="shared" si="3"/>
        <v>0</v>
      </c>
      <c r="K24" s="28">
        <f t="shared" si="4"/>
        <v>0</v>
      </c>
      <c r="L24" s="29">
        <f t="shared" si="5"/>
        <v>0</v>
      </c>
      <c r="M24" s="30" t="s">
        <v>15</v>
      </c>
      <c r="N24" s="29">
        <f>IF($M24=0,0,VLOOKUP($M24,'VPMA-Datenbasis'!$A$5:$C$252,2,FALSE))</f>
        <v>14</v>
      </c>
      <c r="O24" s="29">
        <f>IF($M24=0,0,VLOOKUP($M24,'VPMA-Datenbasis'!$A$5:$C$252,3,FALSE))</f>
        <v>28</v>
      </c>
      <c r="P24" s="15"/>
      <c r="Q24" s="15"/>
      <c r="R24" s="13">
        <f t="shared" si="6"/>
        <v>0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</row>
    <row r="25" spans="1:181" s="14" customFormat="1" ht="17.25" x14ac:dyDescent="0.3">
      <c r="A25" s="16"/>
      <c r="B25" s="26" t="s">
        <v>1</v>
      </c>
      <c r="C25" s="16"/>
      <c r="D25" s="26" t="s">
        <v>1</v>
      </c>
      <c r="E25" s="27">
        <f t="shared" si="0"/>
        <v>0</v>
      </c>
      <c r="F25" s="27">
        <f t="shared" si="1"/>
        <v>0</v>
      </c>
      <c r="G25" s="27">
        <f t="shared" si="2"/>
        <v>0</v>
      </c>
      <c r="H25" s="47"/>
      <c r="I25" s="47"/>
      <c r="J25" s="28">
        <f t="shared" si="3"/>
        <v>0</v>
      </c>
      <c r="K25" s="28">
        <f t="shared" si="4"/>
        <v>0</v>
      </c>
      <c r="L25" s="29">
        <f t="shared" si="5"/>
        <v>0</v>
      </c>
      <c r="M25" s="30" t="s">
        <v>15</v>
      </c>
      <c r="N25" s="29">
        <f>IF($M25=0,0,VLOOKUP($M25,'VPMA-Datenbasis'!$A$5:$C$252,2,FALSE))</f>
        <v>14</v>
      </c>
      <c r="O25" s="29">
        <f>IF($M25=0,0,VLOOKUP($M25,'VPMA-Datenbasis'!$A$5:$C$252,3,FALSE))</f>
        <v>28</v>
      </c>
      <c r="P25" s="15"/>
      <c r="Q25" s="15"/>
      <c r="R25" s="13">
        <f t="shared" si="6"/>
        <v>0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</row>
    <row r="26" spans="1:181" s="14" customFormat="1" ht="17.25" x14ac:dyDescent="0.3">
      <c r="A26" s="16"/>
      <c r="B26" s="26" t="s">
        <v>1</v>
      </c>
      <c r="C26" s="16"/>
      <c r="D26" s="26" t="s">
        <v>1</v>
      </c>
      <c r="E26" s="27">
        <f t="shared" ref="E26" si="7">IF((C26-A26-1)&gt;=0,(C26-A26-1),0)</f>
        <v>0</v>
      </c>
      <c r="F26" s="27">
        <f t="shared" ref="F26" si="8">IF(A26=C26,0,C26-A26-E26+1)</f>
        <v>0</v>
      </c>
      <c r="G26" s="27">
        <f t="shared" ref="G26" si="9">IF(AND(A26=C26,(D26-B26)*24&gt;=8),1,0)</f>
        <v>0</v>
      </c>
      <c r="H26" s="47"/>
      <c r="I26" s="47"/>
      <c r="J26" s="28">
        <f t="shared" ref="J26" si="10">E26*O26</f>
        <v>0</v>
      </c>
      <c r="K26" s="28">
        <f t="shared" ref="K26" si="11">F26*N26+G26*N26</f>
        <v>0</v>
      </c>
      <c r="L26" s="29">
        <f t="shared" ref="L26" si="12">K26+J26</f>
        <v>0</v>
      </c>
      <c r="M26" s="30" t="s">
        <v>15</v>
      </c>
      <c r="N26" s="29">
        <f>IF($M26=0,0,VLOOKUP($M26,'VPMA-Datenbasis'!$A$5:$C$252,2,FALSE))</f>
        <v>14</v>
      </c>
      <c r="O26" s="29">
        <f>IF($M26=0,0,VLOOKUP($M26,'VPMA-Datenbasis'!$A$5:$C$252,3,FALSE))</f>
        <v>28</v>
      </c>
      <c r="P26" s="15"/>
      <c r="Q26" s="15"/>
      <c r="R26" s="13">
        <f t="shared" ref="R26" si="13">P26*0.3+Q26*0.3</f>
        <v>0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</row>
    <row r="27" spans="1:181" s="14" customFormat="1" ht="17.25" x14ac:dyDescent="0.3">
      <c r="A27" s="16"/>
      <c r="B27" s="26" t="s">
        <v>1</v>
      </c>
      <c r="C27" s="16"/>
      <c r="D27" s="26" t="s">
        <v>1</v>
      </c>
      <c r="E27" s="27">
        <f t="shared" ref="E27" si="14">IF((C27-A27-1)&gt;=0,(C27-A27-1),0)</f>
        <v>0</v>
      </c>
      <c r="F27" s="27">
        <f t="shared" ref="F27" si="15">IF(A27=C27,0,C27-A27-E27+1)</f>
        <v>0</v>
      </c>
      <c r="G27" s="27">
        <f t="shared" ref="G27" si="16">IF(AND(A27=C27,(D27-B27)*24&gt;=8),1,0)</f>
        <v>0</v>
      </c>
      <c r="H27" s="47"/>
      <c r="I27" s="47"/>
      <c r="J27" s="28">
        <f t="shared" ref="J27" si="17">E27*O27</f>
        <v>0</v>
      </c>
      <c r="K27" s="28">
        <f t="shared" ref="K27" si="18">F27*N27+G27*N27</f>
        <v>0</v>
      </c>
      <c r="L27" s="29">
        <f t="shared" ref="L27" si="19">K27+J27</f>
        <v>0</v>
      </c>
      <c r="M27" s="30" t="s">
        <v>15</v>
      </c>
      <c r="N27" s="29">
        <f>IF($M27=0,0,VLOOKUP($M27,'VPMA-Datenbasis'!$A$5:$C$252,2,FALSE))</f>
        <v>14</v>
      </c>
      <c r="O27" s="29">
        <f>IF($M27=0,0,VLOOKUP($M27,'VPMA-Datenbasis'!$A$5:$C$252,3,FALSE))</f>
        <v>28</v>
      </c>
      <c r="P27" s="15"/>
      <c r="Q27" s="15"/>
      <c r="R27" s="13">
        <f t="shared" ref="R27" si="20">P27*0.3+Q27*0.3</f>
        <v>0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</row>
    <row r="28" spans="1:181" s="14" customFormat="1" ht="17.25" x14ac:dyDescent="0.3">
      <c r="A28" s="16"/>
      <c r="B28" s="26" t="s">
        <v>1</v>
      </c>
      <c r="C28" s="16"/>
      <c r="D28" s="26" t="s">
        <v>1</v>
      </c>
      <c r="E28" s="27">
        <f t="shared" si="0"/>
        <v>0</v>
      </c>
      <c r="F28" s="27">
        <f t="shared" si="1"/>
        <v>0</v>
      </c>
      <c r="G28" s="27">
        <f t="shared" si="2"/>
        <v>0</v>
      </c>
      <c r="H28" s="47"/>
      <c r="I28" s="47"/>
      <c r="J28" s="28">
        <f t="shared" si="3"/>
        <v>0</v>
      </c>
      <c r="K28" s="28">
        <f t="shared" si="4"/>
        <v>0</v>
      </c>
      <c r="L28" s="29">
        <f t="shared" si="5"/>
        <v>0</v>
      </c>
      <c r="M28" s="30" t="s">
        <v>15</v>
      </c>
      <c r="N28" s="29">
        <f>IF($M28=0,0,VLOOKUP($M28,'VPMA-Datenbasis'!$A$5:$C$252,2,FALSE))</f>
        <v>14</v>
      </c>
      <c r="O28" s="29">
        <f>IF($M28=0,0,VLOOKUP($M28,'VPMA-Datenbasis'!$A$5:$C$252,3,FALSE))</f>
        <v>28</v>
      </c>
      <c r="P28" s="15"/>
      <c r="Q28" s="15"/>
      <c r="R28" s="13">
        <f t="shared" si="6"/>
        <v>0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</row>
    <row r="29" spans="1:181" s="14" customFormat="1" ht="17.25" x14ac:dyDescent="0.3">
      <c r="A29" s="16"/>
      <c r="B29" s="26" t="s">
        <v>1</v>
      </c>
      <c r="C29" s="16"/>
      <c r="D29" s="26" t="s">
        <v>1</v>
      </c>
      <c r="E29" s="27">
        <f t="shared" si="0"/>
        <v>0</v>
      </c>
      <c r="F29" s="27">
        <f t="shared" si="1"/>
        <v>0</v>
      </c>
      <c r="G29" s="27">
        <f t="shared" si="2"/>
        <v>0</v>
      </c>
      <c r="H29" s="47"/>
      <c r="I29" s="47"/>
      <c r="J29" s="28">
        <f t="shared" si="3"/>
        <v>0</v>
      </c>
      <c r="K29" s="28">
        <f t="shared" si="4"/>
        <v>0</v>
      </c>
      <c r="L29" s="29">
        <f t="shared" si="5"/>
        <v>0</v>
      </c>
      <c r="M29" s="30" t="s">
        <v>15</v>
      </c>
      <c r="N29" s="29">
        <f>IF($M29=0,0,VLOOKUP($M29,'VPMA-Datenbasis'!$A$5:$C$252,2,FALSE))</f>
        <v>14</v>
      </c>
      <c r="O29" s="29">
        <f>IF($M29=0,0,VLOOKUP($M29,'VPMA-Datenbasis'!$A$5:$C$252,3,FALSE))</f>
        <v>28</v>
      </c>
      <c r="P29" s="15"/>
      <c r="Q29" s="15"/>
      <c r="R29" s="13">
        <f t="shared" si="6"/>
        <v>0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</row>
    <row r="30" spans="1:181" s="14" customFormat="1" ht="17.25" x14ac:dyDescent="0.3">
      <c r="A30" s="16"/>
      <c r="B30" s="26" t="s">
        <v>1</v>
      </c>
      <c r="C30" s="16"/>
      <c r="D30" s="26" t="s">
        <v>1</v>
      </c>
      <c r="E30" s="27">
        <f t="shared" si="0"/>
        <v>0</v>
      </c>
      <c r="F30" s="27">
        <f t="shared" si="1"/>
        <v>0</v>
      </c>
      <c r="G30" s="27">
        <f t="shared" si="2"/>
        <v>0</v>
      </c>
      <c r="H30" s="47"/>
      <c r="I30" s="47"/>
      <c r="J30" s="28">
        <f t="shared" si="3"/>
        <v>0</v>
      </c>
      <c r="K30" s="28">
        <f t="shared" si="4"/>
        <v>0</v>
      </c>
      <c r="L30" s="29">
        <f t="shared" si="5"/>
        <v>0</v>
      </c>
      <c r="M30" s="30" t="s">
        <v>15</v>
      </c>
      <c r="N30" s="29">
        <f>IF($M30=0,0,VLOOKUP($M30,'VPMA-Datenbasis'!$A$5:$C$252,2,FALSE))</f>
        <v>14</v>
      </c>
      <c r="O30" s="29">
        <f>IF($M30=0,0,VLOOKUP($M30,'VPMA-Datenbasis'!$A$5:$C$252,3,FALSE))</f>
        <v>28</v>
      </c>
      <c r="P30" s="15"/>
      <c r="Q30" s="15"/>
      <c r="R30" s="13">
        <f t="shared" si="6"/>
        <v>0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</row>
    <row r="31" spans="1:181" s="14" customFormat="1" ht="17.25" x14ac:dyDescent="0.3">
      <c r="A31" s="16"/>
      <c r="B31" s="26" t="s">
        <v>1</v>
      </c>
      <c r="C31" s="16"/>
      <c r="D31" s="26" t="s">
        <v>1</v>
      </c>
      <c r="E31" s="27">
        <f t="shared" ref="E31:E74" si="21">IF((C31-A31-1)&gt;=0,(C31-A31-1),0)</f>
        <v>0</v>
      </c>
      <c r="F31" s="27">
        <f t="shared" ref="F31:F74" si="22">IF(A31=C31,0,C31-A31-E31+1)</f>
        <v>0</v>
      </c>
      <c r="G31" s="27">
        <f t="shared" ref="G31:G74" si="23">IF(AND(A31=C31,(D31-B31)*24&gt;=8),1,0)</f>
        <v>0</v>
      </c>
      <c r="H31" s="47"/>
      <c r="I31" s="47"/>
      <c r="J31" s="28">
        <f t="shared" ref="J31:J74" si="24">E31*O31</f>
        <v>0</v>
      </c>
      <c r="K31" s="28">
        <f t="shared" ref="K31:K74" si="25">F31*N31+G31*N31</f>
        <v>0</v>
      </c>
      <c r="L31" s="29">
        <f t="shared" ref="L31:L74" si="26">K31+J31</f>
        <v>0</v>
      </c>
      <c r="M31" s="30" t="s">
        <v>15</v>
      </c>
      <c r="N31" s="29">
        <f>IF($M31=0,0,VLOOKUP($M31,'VPMA-Datenbasis'!$A$5:$C$252,2,FALSE))</f>
        <v>14</v>
      </c>
      <c r="O31" s="29">
        <f>IF($M31=0,0,VLOOKUP($M31,'VPMA-Datenbasis'!$A$5:$C$252,3,FALSE))</f>
        <v>28</v>
      </c>
      <c r="P31" s="15"/>
      <c r="Q31" s="15"/>
      <c r="R31" s="13">
        <f t="shared" ref="R31:R74" si="27">P31*0.3+Q31*0.3</f>
        <v>0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</row>
    <row r="32" spans="1:181" s="14" customFormat="1" ht="17.25" x14ac:dyDescent="0.3">
      <c r="A32" s="16"/>
      <c r="B32" s="26" t="s">
        <v>1</v>
      </c>
      <c r="C32" s="16"/>
      <c r="D32" s="26" t="s">
        <v>1</v>
      </c>
      <c r="E32" s="27">
        <f t="shared" si="21"/>
        <v>0</v>
      </c>
      <c r="F32" s="27">
        <f t="shared" si="22"/>
        <v>0</v>
      </c>
      <c r="G32" s="27">
        <f t="shared" si="23"/>
        <v>0</v>
      </c>
      <c r="H32" s="47"/>
      <c r="I32" s="47"/>
      <c r="J32" s="28">
        <f t="shared" si="24"/>
        <v>0</v>
      </c>
      <c r="K32" s="28">
        <f t="shared" si="25"/>
        <v>0</v>
      </c>
      <c r="L32" s="29">
        <f t="shared" si="26"/>
        <v>0</v>
      </c>
      <c r="M32" s="30" t="s">
        <v>15</v>
      </c>
      <c r="N32" s="29">
        <f>IF($M32=0,0,VLOOKUP($M32,'VPMA-Datenbasis'!$A$5:$C$252,2,FALSE))</f>
        <v>14</v>
      </c>
      <c r="O32" s="29">
        <f>IF($M32=0,0,VLOOKUP($M32,'VPMA-Datenbasis'!$A$5:$C$252,3,FALSE))</f>
        <v>28</v>
      </c>
      <c r="P32" s="15"/>
      <c r="Q32" s="15"/>
      <c r="R32" s="13">
        <f t="shared" si="27"/>
        <v>0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</row>
    <row r="33" spans="1:181" s="14" customFormat="1" ht="17.25" x14ac:dyDescent="0.3">
      <c r="A33" s="16"/>
      <c r="B33" s="26" t="s">
        <v>1</v>
      </c>
      <c r="C33" s="16"/>
      <c r="D33" s="26" t="s">
        <v>1</v>
      </c>
      <c r="E33" s="27">
        <f t="shared" si="21"/>
        <v>0</v>
      </c>
      <c r="F33" s="27">
        <f t="shared" si="22"/>
        <v>0</v>
      </c>
      <c r="G33" s="27">
        <f t="shared" si="23"/>
        <v>0</v>
      </c>
      <c r="H33" s="47"/>
      <c r="I33" s="47"/>
      <c r="J33" s="28">
        <f t="shared" si="24"/>
        <v>0</v>
      </c>
      <c r="K33" s="28">
        <f t="shared" si="25"/>
        <v>0</v>
      </c>
      <c r="L33" s="29">
        <f t="shared" si="26"/>
        <v>0</v>
      </c>
      <c r="M33" s="30" t="s">
        <v>15</v>
      </c>
      <c r="N33" s="29">
        <f>IF($M33=0,0,VLOOKUP($M33,'VPMA-Datenbasis'!$A$5:$C$252,2,FALSE))</f>
        <v>14</v>
      </c>
      <c r="O33" s="29">
        <f>IF($M33=0,0,VLOOKUP($M33,'VPMA-Datenbasis'!$A$5:$C$252,3,FALSE))</f>
        <v>28</v>
      </c>
      <c r="P33" s="15"/>
      <c r="Q33" s="15"/>
      <c r="R33" s="13">
        <f t="shared" si="27"/>
        <v>0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</row>
    <row r="34" spans="1:181" s="14" customFormat="1" ht="17.25" x14ac:dyDescent="0.3">
      <c r="A34" s="16"/>
      <c r="B34" s="26" t="s">
        <v>1</v>
      </c>
      <c r="C34" s="16"/>
      <c r="D34" s="26" t="s">
        <v>1</v>
      </c>
      <c r="E34" s="27">
        <f t="shared" si="21"/>
        <v>0</v>
      </c>
      <c r="F34" s="27">
        <f t="shared" si="22"/>
        <v>0</v>
      </c>
      <c r="G34" s="27">
        <f t="shared" si="23"/>
        <v>0</v>
      </c>
      <c r="H34" s="47"/>
      <c r="I34" s="47"/>
      <c r="J34" s="28">
        <f t="shared" si="24"/>
        <v>0</v>
      </c>
      <c r="K34" s="28">
        <f t="shared" si="25"/>
        <v>0</v>
      </c>
      <c r="L34" s="29">
        <f t="shared" si="26"/>
        <v>0</v>
      </c>
      <c r="M34" s="30" t="s">
        <v>15</v>
      </c>
      <c r="N34" s="29">
        <f>IF($M34=0,0,VLOOKUP($M34,'VPMA-Datenbasis'!$A$5:$C$252,2,FALSE))</f>
        <v>14</v>
      </c>
      <c r="O34" s="29">
        <f>IF($M34=0,0,VLOOKUP($M34,'VPMA-Datenbasis'!$A$5:$C$252,3,FALSE))</f>
        <v>28</v>
      </c>
      <c r="P34" s="15"/>
      <c r="Q34" s="15"/>
      <c r="R34" s="13">
        <f t="shared" si="27"/>
        <v>0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</row>
    <row r="35" spans="1:181" s="14" customFormat="1" ht="17.25" x14ac:dyDescent="0.3">
      <c r="A35" s="16"/>
      <c r="B35" s="26" t="s">
        <v>1</v>
      </c>
      <c r="C35" s="16"/>
      <c r="D35" s="26" t="s">
        <v>1</v>
      </c>
      <c r="E35" s="27">
        <f t="shared" si="21"/>
        <v>0</v>
      </c>
      <c r="F35" s="27">
        <f t="shared" si="22"/>
        <v>0</v>
      </c>
      <c r="G35" s="27">
        <f t="shared" si="23"/>
        <v>0</v>
      </c>
      <c r="H35" s="47"/>
      <c r="I35" s="47"/>
      <c r="J35" s="28">
        <f t="shared" si="24"/>
        <v>0</v>
      </c>
      <c r="K35" s="28">
        <f t="shared" si="25"/>
        <v>0</v>
      </c>
      <c r="L35" s="29">
        <f t="shared" si="26"/>
        <v>0</v>
      </c>
      <c r="M35" s="30" t="s">
        <v>15</v>
      </c>
      <c r="N35" s="29">
        <f>IF($M35=0,0,VLOOKUP($M35,'VPMA-Datenbasis'!$A$5:$C$252,2,FALSE))</f>
        <v>14</v>
      </c>
      <c r="O35" s="29">
        <f>IF($M35=0,0,VLOOKUP($M35,'VPMA-Datenbasis'!$A$5:$C$252,3,FALSE))</f>
        <v>28</v>
      </c>
      <c r="P35" s="15"/>
      <c r="Q35" s="15"/>
      <c r="R35" s="13">
        <f t="shared" si="27"/>
        <v>0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</row>
    <row r="36" spans="1:181" s="14" customFormat="1" ht="17.25" x14ac:dyDescent="0.3">
      <c r="A36" s="16"/>
      <c r="B36" s="26" t="s">
        <v>1</v>
      </c>
      <c r="C36" s="16"/>
      <c r="D36" s="26" t="s">
        <v>1</v>
      </c>
      <c r="E36" s="27">
        <f t="shared" si="21"/>
        <v>0</v>
      </c>
      <c r="F36" s="27">
        <f t="shared" si="22"/>
        <v>0</v>
      </c>
      <c r="G36" s="27">
        <f t="shared" si="23"/>
        <v>0</v>
      </c>
      <c r="H36" s="47"/>
      <c r="I36" s="47"/>
      <c r="J36" s="28">
        <f t="shared" si="24"/>
        <v>0</v>
      </c>
      <c r="K36" s="28">
        <f t="shared" si="25"/>
        <v>0</v>
      </c>
      <c r="L36" s="29">
        <f t="shared" si="26"/>
        <v>0</v>
      </c>
      <c r="M36" s="30" t="s">
        <v>15</v>
      </c>
      <c r="N36" s="29">
        <f>IF($M36=0,0,VLOOKUP($M36,'VPMA-Datenbasis'!$A$5:$C$252,2,FALSE))</f>
        <v>14</v>
      </c>
      <c r="O36" s="29">
        <f>IF($M36=0,0,VLOOKUP($M36,'VPMA-Datenbasis'!$A$5:$C$252,3,FALSE))</f>
        <v>28</v>
      </c>
      <c r="P36" s="15"/>
      <c r="Q36" s="15"/>
      <c r="R36" s="13">
        <f t="shared" si="27"/>
        <v>0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</row>
    <row r="37" spans="1:181" s="14" customFormat="1" ht="17.25" x14ac:dyDescent="0.3">
      <c r="A37" s="16"/>
      <c r="B37" s="26" t="s">
        <v>1</v>
      </c>
      <c r="C37" s="16"/>
      <c r="D37" s="26" t="s">
        <v>1</v>
      </c>
      <c r="E37" s="27">
        <f t="shared" si="21"/>
        <v>0</v>
      </c>
      <c r="F37" s="27">
        <f t="shared" si="22"/>
        <v>0</v>
      </c>
      <c r="G37" s="27">
        <f t="shared" si="23"/>
        <v>0</v>
      </c>
      <c r="H37" s="47"/>
      <c r="I37" s="47"/>
      <c r="J37" s="28">
        <f t="shared" si="24"/>
        <v>0</v>
      </c>
      <c r="K37" s="28">
        <f t="shared" si="25"/>
        <v>0</v>
      </c>
      <c r="L37" s="29">
        <f t="shared" si="26"/>
        <v>0</v>
      </c>
      <c r="M37" s="30" t="s">
        <v>15</v>
      </c>
      <c r="N37" s="29">
        <f>IF($M37=0,0,VLOOKUP($M37,'VPMA-Datenbasis'!$A$5:$C$252,2,FALSE))</f>
        <v>14</v>
      </c>
      <c r="O37" s="29">
        <f>IF($M37=0,0,VLOOKUP($M37,'VPMA-Datenbasis'!$A$5:$C$252,3,FALSE))</f>
        <v>28</v>
      </c>
      <c r="P37" s="15"/>
      <c r="Q37" s="15"/>
      <c r="R37" s="13">
        <f t="shared" si="27"/>
        <v>0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</row>
    <row r="38" spans="1:181" s="14" customFormat="1" ht="17.25" x14ac:dyDescent="0.3">
      <c r="A38" s="16"/>
      <c r="B38" s="26" t="s">
        <v>1</v>
      </c>
      <c r="C38" s="16"/>
      <c r="D38" s="26" t="s">
        <v>1</v>
      </c>
      <c r="E38" s="27">
        <f t="shared" si="21"/>
        <v>0</v>
      </c>
      <c r="F38" s="27">
        <f t="shared" si="22"/>
        <v>0</v>
      </c>
      <c r="G38" s="27">
        <f t="shared" si="23"/>
        <v>0</v>
      </c>
      <c r="H38" s="47"/>
      <c r="I38" s="47"/>
      <c r="J38" s="28">
        <f t="shared" si="24"/>
        <v>0</v>
      </c>
      <c r="K38" s="28">
        <f t="shared" si="25"/>
        <v>0</v>
      </c>
      <c r="L38" s="29">
        <f t="shared" si="26"/>
        <v>0</v>
      </c>
      <c r="M38" s="30" t="s">
        <v>15</v>
      </c>
      <c r="N38" s="29">
        <f>IF($M38=0,0,VLOOKUP($M38,'VPMA-Datenbasis'!$A$5:$C$252,2,FALSE))</f>
        <v>14</v>
      </c>
      <c r="O38" s="29">
        <f>IF($M38=0,0,VLOOKUP($M38,'VPMA-Datenbasis'!$A$5:$C$252,3,FALSE))</f>
        <v>28</v>
      </c>
      <c r="P38" s="15"/>
      <c r="Q38" s="15"/>
      <c r="R38" s="13">
        <f t="shared" si="27"/>
        <v>0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</row>
    <row r="39" spans="1:181" s="14" customFormat="1" ht="17.25" x14ac:dyDescent="0.3">
      <c r="A39" s="16"/>
      <c r="B39" s="26" t="s">
        <v>1</v>
      </c>
      <c r="C39" s="16"/>
      <c r="D39" s="26" t="s">
        <v>1</v>
      </c>
      <c r="E39" s="27">
        <f t="shared" si="21"/>
        <v>0</v>
      </c>
      <c r="F39" s="27">
        <f t="shared" si="22"/>
        <v>0</v>
      </c>
      <c r="G39" s="27">
        <f t="shared" si="23"/>
        <v>0</v>
      </c>
      <c r="H39" s="47"/>
      <c r="I39" s="47"/>
      <c r="J39" s="28">
        <f t="shared" si="24"/>
        <v>0</v>
      </c>
      <c r="K39" s="28">
        <f t="shared" si="25"/>
        <v>0</v>
      </c>
      <c r="L39" s="29">
        <f t="shared" si="26"/>
        <v>0</v>
      </c>
      <c r="M39" s="30" t="s">
        <v>15</v>
      </c>
      <c r="N39" s="29">
        <f>IF($M39=0,0,VLOOKUP($M39,'VPMA-Datenbasis'!$A$5:$C$252,2,FALSE))</f>
        <v>14</v>
      </c>
      <c r="O39" s="29">
        <f>IF($M39=0,0,VLOOKUP($M39,'VPMA-Datenbasis'!$A$5:$C$252,3,FALSE))</f>
        <v>28</v>
      </c>
      <c r="P39" s="15"/>
      <c r="Q39" s="15"/>
      <c r="R39" s="13">
        <f t="shared" si="27"/>
        <v>0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</row>
    <row r="40" spans="1:181" s="14" customFormat="1" ht="17.25" x14ac:dyDescent="0.3">
      <c r="A40" s="16"/>
      <c r="B40" s="26" t="s">
        <v>1</v>
      </c>
      <c r="C40" s="16"/>
      <c r="D40" s="26" t="s">
        <v>1</v>
      </c>
      <c r="E40" s="27">
        <f t="shared" si="21"/>
        <v>0</v>
      </c>
      <c r="F40" s="27">
        <f t="shared" si="22"/>
        <v>0</v>
      </c>
      <c r="G40" s="27">
        <f t="shared" si="23"/>
        <v>0</v>
      </c>
      <c r="H40" s="47"/>
      <c r="I40" s="47"/>
      <c r="J40" s="28">
        <f t="shared" si="24"/>
        <v>0</v>
      </c>
      <c r="K40" s="28">
        <f t="shared" si="25"/>
        <v>0</v>
      </c>
      <c r="L40" s="29">
        <f t="shared" si="26"/>
        <v>0</v>
      </c>
      <c r="M40" s="30" t="s">
        <v>15</v>
      </c>
      <c r="N40" s="29">
        <f>IF($M40=0,0,VLOOKUP($M40,'VPMA-Datenbasis'!$A$5:$C$252,2,FALSE))</f>
        <v>14</v>
      </c>
      <c r="O40" s="29">
        <f>IF($M40=0,0,VLOOKUP($M40,'VPMA-Datenbasis'!$A$5:$C$252,3,FALSE))</f>
        <v>28</v>
      </c>
      <c r="P40" s="15"/>
      <c r="Q40" s="15"/>
      <c r="R40" s="13">
        <f t="shared" si="27"/>
        <v>0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</row>
    <row r="41" spans="1:181" s="14" customFormat="1" ht="17.25" x14ac:dyDescent="0.3">
      <c r="A41" s="16"/>
      <c r="B41" s="26" t="s">
        <v>1</v>
      </c>
      <c r="C41" s="16"/>
      <c r="D41" s="26" t="s">
        <v>1</v>
      </c>
      <c r="E41" s="27">
        <f t="shared" ref="E41:E43" si="28">IF((C41-A41-1)&gt;=0,(C41-A41-1),0)</f>
        <v>0</v>
      </c>
      <c r="F41" s="27">
        <f t="shared" ref="F41:F43" si="29">IF(A41=C41,0,C41-A41-E41+1)</f>
        <v>0</v>
      </c>
      <c r="G41" s="27">
        <f t="shared" ref="G41:G43" si="30">IF(AND(A41=C41,(D41-B41)*24&gt;=8),1,0)</f>
        <v>0</v>
      </c>
      <c r="H41" s="47"/>
      <c r="I41" s="47"/>
      <c r="J41" s="28">
        <f t="shared" ref="J41:J43" si="31">E41*O41</f>
        <v>0</v>
      </c>
      <c r="K41" s="28">
        <f t="shared" ref="K41:K43" si="32">F41*N41+G41*N41</f>
        <v>0</v>
      </c>
      <c r="L41" s="29">
        <f t="shared" ref="L41:L43" si="33">K41+J41</f>
        <v>0</v>
      </c>
      <c r="M41" s="30" t="s">
        <v>15</v>
      </c>
      <c r="N41" s="29">
        <f>IF($M41=0,0,VLOOKUP($M41,'VPMA-Datenbasis'!$A$5:$C$252,2,FALSE))</f>
        <v>14</v>
      </c>
      <c r="O41" s="29">
        <f>IF($M41=0,0,VLOOKUP($M41,'VPMA-Datenbasis'!$A$5:$C$252,3,FALSE))</f>
        <v>28</v>
      </c>
      <c r="P41" s="15"/>
      <c r="Q41" s="15"/>
      <c r="R41" s="13">
        <f t="shared" ref="R41:R43" si="34">P41*0.3+Q41*0.3</f>
        <v>0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</row>
    <row r="42" spans="1:181" s="14" customFormat="1" ht="17.25" x14ac:dyDescent="0.3">
      <c r="A42" s="16"/>
      <c r="B42" s="26" t="s">
        <v>1</v>
      </c>
      <c r="C42" s="16"/>
      <c r="D42" s="26" t="s">
        <v>1</v>
      </c>
      <c r="E42" s="27">
        <f t="shared" si="28"/>
        <v>0</v>
      </c>
      <c r="F42" s="27">
        <f t="shared" si="29"/>
        <v>0</v>
      </c>
      <c r="G42" s="27">
        <f t="shared" si="30"/>
        <v>0</v>
      </c>
      <c r="H42" s="47"/>
      <c r="I42" s="47"/>
      <c r="J42" s="28">
        <f t="shared" si="31"/>
        <v>0</v>
      </c>
      <c r="K42" s="28">
        <f t="shared" si="32"/>
        <v>0</v>
      </c>
      <c r="L42" s="29">
        <f t="shared" si="33"/>
        <v>0</v>
      </c>
      <c r="M42" s="30" t="s">
        <v>15</v>
      </c>
      <c r="N42" s="29">
        <f>IF($M42=0,0,VLOOKUP($M42,'VPMA-Datenbasis'!$A$5:$C$252,2,FALSE))</f>
        <v>14</v>
      </c>
      <c r="O42" s="29">
        <f>IF($M42=0,0,VLOOKUP($M42,'VPMA-Datenbasis'!$A$5:$C$252,3,FALSE))</f>
        <v>28</v>
      </c>
      <c r="P42" s="15"/>
      <c r="Q42" s="15"/>
      <c r="R42" s="13">
        <f t="shared" si="34"/>
        <v>0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</row>
    <row r="43" spans="1:181" s="14" customFormat="1" ht="17.25" x14ac:dyDescent="0.3">
      <c r="A43" s="16"/>
      <c r="B43" s="26" t="s">
        <v>1</v>
      </c>
      <c r="C43" s="16"/>
      <c r="D43" s="26" t="s">
        <v>1</v>
      </c>
      <c r="E43" s="27">
        <f t="shared" si="28"/>
        <v>0</v>
      </c>
      <c r="F43" s="27">
        <f t="shared" si="29"/>
        <v>0</v>
      </c>
      <c r="G43" s="27">
        <f t="shared" si="30"/>
        <v>0</v>
      </c>
      <c r="H43" s="47"/>
      <c r="I43" s="47"/>
      <c r="J43" s="28">
        <f t="shared" si="31"/>
        <v>0</v>
      </c>
      <c r="K43" s="28">
        <f t="shared" si="32"/>
        <v>0</v>
      </c>
      <c r="L43" s="29">
        <f t="shared" si="33"/>
        <v>0</v>
      </c>
      <c r="M43" s="30" t="s">
        <v>15</v>
      </c>
      <c r="N43" s="29">
        <f>IF($M43=0,0,VLOOKUP($M43,'VPMA-Datenbasis'!$A$5:$C$252,2,FALSE))</f>
        <v>14</v>
      </c>
      <c r="O43" s="29">
        <f>IF($M43=0,0,VLOOKUP($M43,'VPMA-Datenbasis'!$A$5:$C$252,3,FALSE))</f>
        <v>28</v>
      </c>
      <c r="P43" s="15"/>
      <c r="Q43" s="15"/>
      <c r="R43" s="13">
        <f t="shared" si="34"/>
        <v>0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</row>
    <row r="44" spans="1:181" s="14" customFormat="1" ht="17.25" x14ac:dyDescent="0.3">
      <c r="A44" s="16"/>
      <c r="B44" s="26" t="s">
        <v>1</v>
      </c>
      <c r="C44" s="16"/>
      <c r="D44" s="26" t="s">
        <v>1</v>
      </c>
      <c r="E44" s="27">
        <f t="shared" si="21"/>
        <v>0</v>
      </c>
      <c r="F44" s="27">
        <f t="shared" si="22"/>
        <v>0</v>
      </c>
      <c r="G44" s="27">
        <f t="shared" si="23"/>
        <v>0</v>
      </c>
      <c r="H44" s="47"/>
      <c r="I44" s="47"/>
      <c r="J44" s="28">
        <f t="shared" si="24"/>
        <v>0</v>
      </c>
      <c r="K44" s="28">
        <f t="shared" si="25"/>
        <v>0</v>
      </c>
      <c r="L44" s="29">
        <f t="shared" si="26"/>
        <v>0</v>
      </c>
      <c r="M44" s="30" t="s">
        <v>15</v>
      </c>
      <c r="N44" s="29">
        <f>IF($M44=0,0,VLOOKUP($M44,'VPMA-Datenbasis'!$A$5:$C$252,2,FALSE))</f>
        <v>14</v>
      </c>
      <c r="O44" s="29">
        <f>IF($M44=0,0,VLOOKUP($M44,'VPMA-Datenbasis'!$A$5:$C$252,3,FALSE))</f>
        <v>28</v>
      </c>
      <c r="P44" s="15"/>
      <c r="Q44" s="15"/>
      <c r="R44" s="13">
        <f t="shared" si="27"/>
        <v>0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</row>
    <row r="45" spans="1:181" s="14" customFormat="1" ht="17.25" x14ac:dyDescent="0.3">
      <c r="A45" s="16"/>
      <c r="B45" s="26" t="s">
        <v>1</v>
      </c>
      <c r="C45" s="16"/>
      <c r="D45" s="26" t="s">
        <v>1</v>
      </c>
      <c r="E45" s="27">
        <f t="shared" si="21"/>
        <v>0</v>
      </c>
      <c r="F45" s="27">
        <f t="shared" si="22"/>
        <v>0</v>
      </c>
      <c r="G45" s="27">
        <f t="shared" si="23"/>
        <v>0</v>
      </c>
      <c r="H45" s="47"/>
      <c r="I45" s="47"/>
      <c r="J45" s="28">
        <f t="shared" si="24"/>
        <v>0</v>
      </c>
      <c r="K45" s="28">
        <f t="shared" si="25"/>
        <v>0</v>
      </c>
      <c r="L45" s="29">
        <f t="shared" si="26"/>
        <v>0</v>
      </c>
      <c r="M45" s="30" t="s">
        <v>15</v>
      </c>
      <c r="N45" s="29">
        <f>IF($M45=0,0,VLOOKUP($M45,'VPMA-Datenbasis'!$A$5:$C$252,2,FALSE))</f>
        <v>14</v>
      </c>
      <c r="O45" s="29">
        <f>IF($M45=0,0,VLOOKUP($M45,'VPMA-Datenbasis'!$A$5:$C$252,3,FALSE))</f>
        <v>28</v>
      </c>
      <c r="P45" s="15"/>
      <c r="Q45" s="15"/>
      <c r="R45" s="13">
        <f t="shared" si="27"/>
        <v>0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</row>
    <row r="46" spans="1:181" s="14" customFormat="1" ht="17.25" x14ac:dyDescent="0.3">
      <c r="A46" s="16"/>
      <c r="B46" s="26" t="s">
        <v>1</v>
      </c>
      <c r="C46" s="16"/>
      <c r="D46" s="26" t="s">
        <v>1</v>
      </c>
      <c r="E46" s="27">
        <f t="shared" si="21"/>
        <v>0</v>
      </c>
      <c r="F46" s="27">
        <f t="shared" si="22"/>
        <v>0</v>
      </c>
      <c r="G46" s="27">
        <f t="shared" si="23"/>
        <v>0</v>
      </c>
      <c r="H46" s="47"/>
      <c r="I46" s="47"/>
      <c r="J46" s="28">
        <f t="shared" si="24"/>
        <v>0</v>
      </c>
      <c r="K46" s="28">
        <f t="shared" si="25"/>
        <v>0</v>
      </c>
      <c r="L46" s="29">
        <f t="shared" si="26"/>
        <v>0</v>
      </c>
      <c r="M46" s="30" t="s">
        <v>15</v>
      </c>
      <c r="N46" s="29">
        <f>IF($M46=0,0,VLOOKUP($M46,'VPMA-Datenbasis'!$A$5:$C$252,2,FALSE))</f>
        <v>14</v>
      </c>
      <c r="O46" s="29">
        <f>IF($M46=0,0,VLOOKUP($M46,'VPMA-Datenbasis'!$A$5:$C$252,3,FALSE))</f>
        <v>28</v>
      </c>
      <c r="P46" s="15"/>
      <c r="Q46" s="15"/>
      <c r="R46" s="13">
        <f t="shared" si="27"/>
        <v>0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</row>
    <row r="47" spans="1:181" s="14" customFormat="1" ht="17.25" x14ac:dyDescent="0.3">
      <c r="A47" s="16"/>
      <c r="B47" s="26" t="s">
        <v>1</v>
      </c>
      <c r="C47" s="16"/>
      <c r="D47" s="26" t="s">
        <v>1</v>
      </c>
      <c r="E47" s="27">
        <f t="shared" si="21"/>
        <v>0</v>
      </c>
      <c r="F47" s="27">
        <f t="shared" si="22"/>
        <v>0</v>
      </c>
      <c r="G47" s="27">
        <f t="shared" si="23"/>
        <v>0</v>
      </c>
      <c r="H47" s="47"/>
      <c r="I47" s="47"/>
      <c r="J47" s="28">
        <f t="shared" si="24"/>
        <v>0</v>
      </c>
      <c r="K47" s="28">
        <f t="shared" si="25"/>
        <v>0</v>
      </c>
      <c r="L47" s="29">
        <f t="shared" si="26"/>
        <v>0</v>
      </c>
      <c r="M47" s="30" t="s">
        <v>15</v>
      </c>
      <c r="N47" s="29">
        <f>IF($M47=0,0,VLOOKUP($M47,'VPMA-Datenbasis'!$A$5:$C$252,2,FALSE))</f>
        <v>14</v>
      </c>
      <c r="O47" s="29">
        <f>IF($M47=0,0,VLOOKUP($M47,'VPMA-Datenbasis'!$A$5:$C$252,3,FALSE))</f>
        <v>28</v>
      </c>
      <c r="P47" s="15"/>
      <c r="Q47" s="15"/>
      <c r="R47" s="13">
        <f t="shared" si="27"/>
        <v>0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</row>
    <row r="48" spans="1:181" s="14" customFormat="1" ht="17.25" x14ac:dyDescent="0.3">
      <c r="A48" s="16"/>
      <c r="B48" s="26" t="s">
        <v>1</v>
      </c>
      <c r="C48" s="16"/>
      <c r="D48" s="26" t="s">
        <v>1</v>
      </c>
      <c r="E48" s="27">
        <f t="shared" si="21"/>
        <v>0</v>
      </c>
      <c r="F48" s="27">
        <f t="shared" si="22"/>
        <v>0</v>
      </c>
      <c r="G48" s="27">
        <f t="shared" si="23"/>
        <v>0</v>
      </c>
      <c r="H48" s="47"/>
      <c r="I48" s="47"/>
      <c r="J48" s="28">
        <f t="shared" si="24"/>
        <v>0</v>
      </c>
      <c r="K48" s="28">
        <f t="shared" si="25"/>
        <v>0</v>
      </c>
      <c r="L48" s="29">
        <f t="shared" si="26"/>
        <v>0</v>
      </c>
      <c r="M48" s="30" t="s">
        <v>15</v>
      </c>
      <c r="N48" s="29">
        <f>IF($M48=0,0,VLOOKUP($M48,'VPMA-Datenbasis'!$A$5:$C$252,2,FALSE))</f>
        <v>14</v>
      </c>
      <c r="O48" s="29">
        <f>IF($M48=0,0,VLOOKUP($M48,'VPMA-Datenbasis'!$A$5:$C$252,3,FALSE))</f>
        <v>28</v>
      </c>
      <c r="P48" s="15"/>
      <c r="Q48" s="15"/>
      <c r="R48" s="13">
        <f t="shared" si="27"/>
        <v>0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</row>
    <row r="49" spans="1:181" s="14" customFormat="1" ht="17.25" x14ac:dyDescent="0.3">
      <c r="A49" s="16"/>
      <c r="B49" s="26" t="s">
        <v>1</v>
      </c>
      <c r="C49" s="16"/>
      <c r="D49" s="26" t="s">
        <v>1</v>
      </c>
      <c r="E49" s="27">
        <f t="shared" si="21"/>
        <v>0</v>
      </c>
      <c r="F49" s="27">
        <f t="shared" si="22"/>
        <v>0</v>
      </c>
      <c r="G49" s="27">
        <f t="shared" si="23"/>
        <v>0</v>
      </c>
      <c r="H49" s="47"/>
      <c r="I49" s="47"/>
      <c r="J49" s="28">
        <f t="shared" si="24"/>
        <v>0</v>
      </c>
      <c r="K49" s="28">
        <f t="shared" si="25"/>
        <v>0</v>
      </c>
      <c r="L49" s="29">
        <f t="shared" si="26"/>
        <v>0</v>
      </c>
      <c r="M49" s="30" t="s">
        <v>15</v>
      </c>
      <c r="N49" s="29">
        <f>IF($M49=0,0,VLOOKUP($M49,'VPMA-Datenbasis'!$A$5:$C$252,2,FALSE))</f>
        <v>14</v>
      </c>
      <c r="O49" s="29">
        <f>IF($M49=0,0,VLOOKUP($M49,'VPMA-Datenbasis'!$A$5:$C$252,3,FALSE))</f>
        <v>28</v>
      </c>
      <c r="P49" s="15"/>
      <c r="Q49" s="15"/>
      <c r="R49" s="13">
        <f t="shared" si="27"/>
        <v>0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</row>
    <row r="50" spans="1:181" s="14" customFormat="1" ht="17.25" x14ac:dyDescent="0.3">
      <c r="A50" s="16"/>
      <c r="B50" s="26" t="s">
        <v>1</v>
      </c>
      <c r="C50" s="16"/>
      <c r="D50" s="26" t="s">
        <v>1</v>
      </c>
      <c r="E50" s="27">
        <f t="shared" si="21"/>
        <v>0</v>
      </c>
      <c r="F50" s="27">
        <f t="shared" si="22"/>
        <v>0</v>
      </c>
      <c r="G50" s="27">
        <f t="shared" si="23"/>
        <v>0</v>
      </c>
      <c r="H50" s="47"/>
      <c r="I50" s="47"/>
      <c r="J50" s="28">
        <f t="shared" si="24"/>
        <v>0</v>
      </c>
      <c r="K50" s="28">
        <f t="shared" si="25"/>
        <v>0</v>
      </c>
      <c r="L50" s="29">
        <f t="shared" si="26"/>
        <v>0</v>
      </c>
      <c r="M50" s="30" t="s">
        <v>15</v>
      </c>
      <c r="N50" s="29">
        <f>IF($M50=0,0,VLOOKUP($M50,'VPMA-Datenbasis'!$A$5:$C$252,2,FALSE))</f>
        <v>14</v>
      </c>
      <c r="O50" s="29">
        <f>IF($M50=0,0,VLOOKUP($M50,'VPMA-Datenbasis'!$A$5:$C$252,3,FALSE))</f>
        <v>28</v>
      </c>
      <c r="P50" s="15"/>
      <c r="Q50" s="15"/>
      <c r="R50" s="13">
        <f t="shared" si="27"/>
        <v>0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</row>
    <row r="51" spans="1:181" s="14" customFormat="1" ht="17.25" x14ac:dyDescent="0.3">
      <c r="A51" s="16"/>
      <c r="B51" s="26" t="s">
        <v>1</v>
      </c>
      <c r="C51" s="16"/>
      <c r="D51" s="26" t="s">
        <v>1</v>
      </c>
      <c r="E51" s="27">
        <f t="shared" si="21"/>
        <v>0</v>
      </c>
      <c r="F51" s="27">
        <f t="shared" si="22"/>
        <v>0</v>
      </c>
      <c r="G51" s="27">
        <f t="shared" si="23"/>
        <v>0</v>
      </c>
      <c r="H51" s="47"/>
      <c r="I51" s="47"/>
      <c r="J51" s="28">
        <f t="shared" si="24"/>
        <v>0</v>
      </c>
      <c r="K51" s="28">
        <f t="shared" si="25"/>
        <v>0</v>
      </c>
      <c r="L51" s="29">
        <f t="shared" si="26"/>
        <v>0</v>
      </c>
      <c r="M51" s="30" t="s">
        <v>15</v>
      </c>
      <c r="N51" s="29">
        <f>IF($M51=0,0,VLOOKUP($M51,'VPMA-Datenbasis'!$A$5:$C$252,2,FALSE))</f>
        <v>14</v>
      </c>
      <c r="O51" s="29">
        <f>IF($M51=0,0,VLOOKUP($M51,'VPMA-Datenbasis'!$A$5:$C$252,3,FALSE))</f>
        <v>28</v>
      </c>
      <c r="P51" s="15"/>
      <c r="Q51" s="15"/>
      <c r="R51" s="13">
        <f t="shared" si="27"/>
        <v>0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</row>
    <row r="52" spans="1:181" s="14" customFormat="1" ht="17.25" x14ac:dyDescent="0.3">
      <c r="A52" s="16"/>
      <c r="B52" s="26" t="s">
        <v>1</v>
      </c>
      <c r="C52" s="16"/>
      <c r="D52" s="26" t="s">
        <v>1</v>
      </c>
      <c r="E52" s="27">
        <f t="shared" si="21"/>
        <v>0</v>
      </c>
      <c r="F52" s="27">
        <f t="shared" si="22"/>
        <v>0</v>
      </c>
      <c r="G52" s="27">
        <f t="shared" si="23"/>
        <v>0</v>
      </c>
      <c r="H52" s="47"/>
      <c r="I52" s="47"/>
      <c r="J52" s="28">
        <f t="shared" si="24"/>
        <v>0</v>
      </c>
      <c r="K52" s="28">
        <f t="shared" si="25"/>
        <v>0</v>
      </c>
      <c r="L52" s="29">
        <f t="shared" si="26"/>
        <v>0</v>
      </c>
      <c r="M52" s="30" t="s">
        <v>15</v>
      </c>
      <c r="N52" s="29">
        <f>IF($M52=0,0,VLOOKUP($M52,'VPMA-Datenbasis'!$A$5:$C$252,2,FALSE))</f>
        <v>14</v>
      </c>
      <c r="O52" s="29">
        <f>IF($M52=0,0,VLOOKUP($M52,'VPMA-Datenbasis'!$A$5:$C$252,3,FALSE))</f>
        <v>28</v>
      </c>
      <c r="P52" s="15"/>
      <c r="Q52" s="15"/>
      <c r="R52" s="13">
        <f t="shared" si="27"/>
        <v>0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</row>
    <row r="53" spans="1:181" s="14" customFormat="1" ht="17.25" x14ac:dyDescent="0.3">
      <c r="A53" s="16"/>
      <c r="B53" s="26" t="s">
        <v>1</v>
      </c>
      <c r="C53" s="16"/>
      <c r="D53" s="26" t="s">
        <v>1</v>
      </c>
      <c r="E53" s="27">
        <f t="shared" si="21"/>
        <v>0</v>
      </c>
      <c r="F53" s="27">
        <f t="shared" si="22"/>
        <v>0</v>
      </c>
      <c r="G53" s="27">
        <f t="shared" si="23"/>
        <v>0</v>
      </c>
      <c r="H53" s="47"/>
      <c r="I53" s="47"/>
      <c r="J53" s="28">
        <f t="shared" si="24"/>
        <v>0</v>
      </c>
      <c r="K53" s="28">
        <f t="shared" si="25"/>
        <v>0</v>
      </c>
      <c r="L53" s="29">
        <f t="shared" si="26"/>
        <v>0</v>
      </c>
      <c r="M53" s="30" t="s">
        <v>15</v>
      </c>
      <c r="N53" s="29">
        <f>IF($M53=0,0,VLOOKUP($M53,'VPMA-Datenbasis'!$A$5:$C$252,2,FALSE))</f>
        <v>14</v>
      </c>
      <c r="O53" s="29">
        <f>IF($M53=0,0,VLOOKUP($M53,'VPMA-Datenbasis'!$A$5:$C$252,3,FALSE))</f>
        <v>28</v>
      </c>
      <c r="P53" s="15"/>
      <c r="Q53" s="15"/>
      <c r="R53" s="13">
        <f t="shared" si="27"/>
        <v>0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</row>
    <row r="54" spans="1:181" s="14" customFormat="1" ht="17.25" x14ac:dyDescent="0.3">
      <c r="A54" s="16"/>
      <c r="B54" s="26" t="s">
        <v>1</v>
      </c>
      <c r="C54" s="16"/>
      <c r="D54" s="26" t="s">
        <v>1</v>
      </c>
      <c r="E54" s="27">
        <f t="shared" si="21"/>
        <v>0</v>
      </c>
      <c r="F54" s="27">
        <f t="shared" si="22"/>
        <v>0</v>
      </c>
      <c r="G54" s="27">
        <f t="shared" si="23"/>
        <v>0</v>
      </c>
      <c r="H54" s="47"/>
      <c r="I54" s="47"/>
      <c r="J54" s="28">
        <f t="shared" si="24"/>
        <v>0</v>
      </c>
      <c r="K54" s="28">
        <f t="shared" si="25"/>
        <v>0</v>
      </c>
      <c r="L54" s="29">
        <f t="shared" si="26"/>
        <v>0</v>
      </c>
      <c r="M54" s="30" t="s">
        <v>15</v>
      </c>
      <c r="N54" s="29">
        <f>IF($M54=0,0,VLOOKUP($M54,'VPMA-Datenbasis'!$A$5:$C$252,2,FALSE))</f>
        <v>14</v>
      </c>
      <c r="O54" s="29">
        <f>IF($M54=0,0,VLOOKUP($M54,'VPMA-Datenbasis'!$A$5:$C$252,3,FALSE))</f>
        <v>28</v>
      </c>
      <c r="P54" s="15"/>
      <c r="Q54" s="15"/>
      <c r="R54" s="13">
        <f t="shared" si="27"/>
        <v>0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</row>
    <row r="55" spans="1:181" s="14" customFormat="1" ht="17.25" x14ac:dyDescent="0.3">
      <c r="A55" s="16"/>
      <c r="B55" s="26" t="s">
        <v>1</v>
      </c>
      <c r="C55" s="16"/>
      <c r="D55" s="26" t="s">
        <v>1</v>
      </c>
      <c r="E55" s="27">
        <f t="shared" si="21"/>
        <v>0</v>
      </c>
      <c r="F55" s="27">
        <f t="shared" si="22"/>
        <v>0</v>
      </c>
      <c r="G55" s="27">
        <f t="shared" si="23"/>
        <v>0</v>
      </c>
      <c r="H55" s="47"/>
      <c r="I55" s="47"/>
      <c r="J55" s="28">
        <f t="shared" si="24"/>
        <v>0</v>
      </c>
      <c r="K55" s="28">
        <f t="shared" si="25"/>
        <v>0</v>
      </c>
      <c r="L55" s="29">
        <f t="shared" si="26"/>
        <v>0</v>
      </c>
      <c r="M55" s="30" t="s">
        <v>15</v>
      </c>
      <c r="N55" s="29">
        <f>IF($M55=0,0,VLOOKUP($M55,'VPMA-Datenbasis'!$A$5:$C$252,2,FALSE))</f>
        <v>14</v>
      </c>
      <c r="O55" s="29">
        <f>IF($M55=0,0,VLOOKUP($M55,'VPMA-Datenbasis'!$A$5:$C$252,3,FALSE))</f>
        <v>28</v>
      </c>
      <c r="P55" s="15"/>
      <c r="Q55" s="15"/>
      <c r="R55" s="13">
        <f t="shared" si="27"/>
        <v>0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</row>
    <row r="56" spans="1:181" s="14" customFormat="1" ht="17.25" x14ac:dyDescent="0.3">
      <c r="A56" s="16"/>
      <c r="B56" s="26" t="s">
        <v>1</v>
      </c>
      <c r="C56" s="16"/>
      <c r="D56" s="26" t="s">
        <v>1</v>
      </c>
      <c r="E56" s="27">
        <f t="shared" ref="E56:E68" si="35">IF((C56-A56-1)&gt;=0,(C56-A56-1),0)</f>
        <v>0</v>
      </c>
      <c r="F56" s="27">
        <f t="shared" ref="F56:F68" si="36">IF(A56=C56,0,C56-A56-E56+1)</f>
        <v>0</v>
      </c>
      <c r="G56" s="27">
        <f t="shared" ref="G56:G68" si="37">IF(AND(A56=C56,(D56-B56)*24&gt;=8),1,0)</f>
        <v>0</v>
      </c>
      <c r="H56" s="47"/>
      <c r="I56" s="47"/>
      <c r="J56" s="28">
        <f t="shared" ref="J56:J68" si="38">E56*O56</f>
        <v>0</v>
      </c>
      <c r="K56" s="28">
        <f t="shared" ref="K56:K68" si="39">F56*N56+G56*N56</f>
        <v>0</v>
      </c>
      <c r="L56" s="29">
        <f t="shared" ref="L56:L68" si="40">K56+J56</f>
        <v>0</v>
      </c>
      <c r="M56" s="30" t="s">
        <v>15</v>
      </c>
      <c r="N56" s="29">
        <f>IF($M56=0,0,VLOOKUP($M56,'VPMA-Datenbasis'!$A$5:$C$252,2,FALSE))</f>
        <v>14</v>
      </c>
      <c r="O56" s="29">
        <f>IF($M56=0,0,VLOOKUP($M56,'VPMA-Datenbasis'!$A$5:$C$252,3,FALSE))</f>
        <v>28</v>
      </c>
      <c r="P56" s="15"/>
      <c r="Q56" s="15"/>
      <c r="R56" s="13">
        <f t="shared" ref="R56:R68" si="41">P56*0.3+Q56*0.3</f>
        <v>0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</row>
    <row r="57" spans="1:181" s="14" customFormat="1" ht="17.25" x14ac:dyDescent="0.3">
      <c r="A57" s="16"/>
      <c r="B57" s="26" t="s">
        <v>1</v>
      </c>
      <c r="C57" s="16"/>
      <c r="D57" s="26" t="s">
        <v>1</v>
      </c>
      <c r="E57" s="27">
        <f t="shared" si="35"/>
        <v>0</v>
      </c>
      <c r="F57" s="27">
        <f t="shared" si="36"/>
        <v>0</v>
      </c>
      <c r="G57" s="27">
        <f t="shared" si="37"/>
        <v>0</v>
      </c>
      <c r="H57" s="47"/>
      <c r="I57" s="47"/>
      <c r="J57" s="28">
        <f t="shared" si="38"/>
        <v>0</v>
      </c>
      <c r="K57" s="28">
        <f t="shared" si="39"/>
        <v>0</v>
      </c>
      <c r="L57" s="29">
        <f t="shared" si="40"/>
        <v>0</v>
      </c>
      <c r="M57" s="30" t="s">
        <v>15</v>
      </c>
      <c r="N57" s="29">
        <f>IF($M57=0,0,VLOOKUP($M57,'VPMA-Datenbasis'!$A$5:$C$252,2,FALSE))</f>
        <v>14</v>
      </c>
      <c r="O57" s="29">
        <f>IF($M57=0,0,VLOOKUP($M57,'VPMA-Datenbasis'!$A$5:$C$252,3,FALSE))</f>
        <v>28</v>
      </c>
      <c r="P57" s="15"/>
      <c r="Q57" s="15"/>
      <c r="R57" s="13">
        <f t="shared" si="41"/>
        <v>0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</row>
    <row r="58" spans="1:181" s="14" customFormat="1" ht="17.25" x14ac:dyDescent="0.3">
      <c r="A58" s="16"/>
      <c r="B58" s="26" t="s">
        <v>1</v>
      </c>
      <c r="C58" s="16"/>
      <c r="D58" s="26" t="s">
        <v>1</v>
      </c>
      <c r="E58" s="27">
        <f t="shared" si="35"/>
        <v>0</v>
      </c>
      <c r="F58" s="27">
        <f t="shared" si="36"/>
        <v>0</v>
      </c>
      <c r="G58" s="27">
        <f t="shared" si="37"/>
        <v>0</v>
      </c>
      <c r="H58" s="47"/>
      <c r="I58" s="47"/>
      <c r="J58" s="28">
        <f t="shared" si="38"/>
        <v>0</v>
      </c>
      <c r="K58" s="28">
        <f t="shared" si="39"/>
        <v>0</v>
      </c>
      <c r="L58" s="29">
        <f t="shared" si="40"/>
        <v>0</v>
      </c>
      <c r="M58" s="30" t="s">
        <v>15</v>
      </c>
      <c r="N58" s="29">
        <f>IF($M58=0,0,VLOOKUP($M58,'VPMA-Datenbasis'!$A$5:$C$252,2,FALSE))</f>
        <v>14</v>
      </c>
      <c r="O58" s="29">
        <f>IF($M58=0,0,VLOOKUP($M58,'VPMA-Datenbasis'!$A$5:$C$252,3,FALSE))</f>
        <v>28</v>
      </c>
      <c r="P58" s="15"/>
      <c r="Q58" s="15"/>
      <c r="R58" s="13">
        <f t="shared" si="41"/>
        <v>0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</row>
    <row r="59" spans="1:181" s="14" customFormat="1" ht="17.25" x14ac:dyDescent="0.3">
      <c r="A59" s="16"/>
      <c r="B59" s="26" t="s">
        <v>1</v>
      </c>
      <c r="C59" s="16"/>
      <c r="D59" s="26" t="s">
        <v>1</v>
      </c>
      <c r="E59" s="27">
        <f t="shared" si="35"/>
        <v>0</v>
      </c>
      <c r="F59" s="27">
        <f t="shared" si="36"/>
        <v>0</v>
      </c>
      <c r="G59" s="27">
        <f t="shared" si="37"/>
        <v>0</v>
      </c>
      <c r="H59" s="47"/>
      <c r="I59" s="47"/>
      <c r="J59" s="28">
        <f t="shared" si="38"/>
        <v>0</v>
      </c>
      <c r="K59" s="28">
        <f t="shared" si="39"/>
        <v>0</v>
      </c>
      <c r="L59" s="29">
        <f t="shared" si="40"/>
        <v>0</v>
      </c>
      <c r="M59" s="30" t="s">
        <v>15</v>
      </c>
      <c r="N59" s="29">
        <f>IF($M59=0,0,VLOOKUP($M59,'VPMA-Datenbasis'!$A$5:$C$252,2,FALSE))</f>
        <v>14</v>
      </c>
      <c r="O59" s="29">
        <f>IF($M59=0,0,VLOOKUP($M59,'VPMA-Datenbasis'!$A$5:$C$252,3,FALSE))</f>
        <v>28</v>
      </c>
      <c r="P59" s="15"/>
      <c r="Q59" s="15"/>
      <c r="R59" s="13">
        <f t="shared" si="41"/>
        <v>0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</row>
    <row r="60" spans="1:181" s="14" customFormat="1" ht="17.25" x14ac:dyDescent="0.3">
      <c r="A60" s="16"/>
      <c r="B60" s="26" t="s">
        <v>1</v>
      </c>
      <c r="C60" s="16"/>
      <c r="D60" s="26" t="s">
        <v>1</v>
      </c>
      <c r="E60" s="27">
        <f t="shared" si="35"/>
        <v>0</v>
      </c>
      <c r="F60" s="27">
        <f t="shared" si="36"/>
        <v>0</v>
      </c>
      <c r="G60" s="27">
        <f t="shared" si="37"/>
        <v>0</v>
      </c>
      <c r="H60" s="47"/>
      <c r="I60" s="47"/>
      <c r="J60" s="28">
        <f t="shared" si="38"/>
        <v>0</v>
      </c>
      <c r="K60" s="28">
        <f t="shared" si="39"/>
        <v>0</v>
      </c>
      <c r="L60" s="29">
        <f t="shared" si="40"/>
        <v>0</v>
      </c>
      <c r="M60" s="30" t="s">
        <v>15</v>
      </c>
      <c r="N60" s="29">
        <f>IF($M60=0,0,VLOOKUP($M60,'VPMA-Datenbasis'!$A$5:$C$252,2,FALSE))</f>
        <v>14</v>
      </c>
      <c r="O60" s="29">
        <f>IF($M60=0,0,VLOOKUP($M60,'VPMA-Datenbasis'!$A$5:$C$252,3,FALSE))</f>
        <v>28</v>
      </c>
      <c r="P60" s="15"/>
      <c r="Q60" s="15"/>
      <c r="R60" s="13">
        <f t="shared" si="41"/>
        <v>0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</row>
    <row r="61" spans="1:181" s="14" customFormat="1" ht="17.25" x14ac:dyDescent="0.3">
      <c r="A61" s="16"/>
      <c r="B61" s="26" t="s">
        <v>1</v>
      </c>
      <c r="C61" s="16"/>
      <c r="D61" s="26" t="s">
        <v>1</v>
      </c>
      <c r="E61" s="27">
        <f t="shared" si="35"/>
        <v>0</v>
      </c>
      <c r="F61" s="27">
        <f t="shared" si="36"/>
        <v>0</v>
      </c>
      <c r="G61" s="27">
        <f t="shared" si="37"/>
        <v>0</v>
      </c>
      <c r="H61" s="47"/>
      <c r="I61" s="47"/>
      <c r="J61" s="28">
        <f t="shared" si="38"/>
        <v>0</v>
      </c>
      <c r="K61" s="28">
        <f t="shared" si="39"/>
        <v>0</v>
      </c>
      <c r="L61" s="29">
        <f t="shared" si="40"/>
        <v>0</v>
      </c>
      <c r="M61" s="30" t="s">
        <v>15</v>
      </c>
      <c r="N61" s="29">
        <f>IF($M61=0,0,VLOOKUP($M61,'VPMA-Datenbasis'!$A$5:$C$252,2,FALSE))</f>
        <v>14</v>
      </c>
      <c r="O61" s="29">
        <f>IF($M61=0,0,VLOOKUP($M61,'VPMA-Datenbasis'!$A$5:$C$252,3,FALSE))</f>
        <v>28</v>
      </c>
      <c r="P61" s="15"/>
      <c r="Q61" s="15"/>
      <c r="R61" s="13">
        <f t="shared" si="41"/>
        <v>0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</row>
    <row r="62" spans="1:181" s="14" customFormat="1" ht="17.25" x14ac:dyDescent="0.3">
      <c r="A62" s="16"/>
      <c r="B62" s="26" t="s">
        <v>1</v>
      </c>
      <c r="C62" s="16"/>
      <c r="D62" s="26" t="s">
        <v>1</v>
      </c>
      <c r="E62" s="27">
        <f t="shared" si="35"/>
        <v>0</v>
      </c>
      <c r="F62" s="27">
        <f t="shared" si="36"/>
        <v>0</v>
      </c>
      <c r="G62" s="27">
        <f t="shared" si="37"/>
        <v>0</v>
      </c>
      <c r="H62" s="47"/>
      <c r="I62" s="47"/>
      <c r="J62" s="28">
        <f t="shared" si="38"/>
        <v>0</v>
      </c>
      <c r="K62" s="28">
        <f t="shared" si="39"/>
        <v>0</v>
      </c>
      <c r="L62" s="29">
        <f t="shared" si="40"/>
        <v>0</v>
      </c>
      <c r="M62" s="30" t="s">
        <v>15</v>
      </c>
      <c r="N62" s="29">
        <f>IF($M62=0,0,VLOOKUP($M62,'VPMA-Datenbasis'!$A$5:$C$252,2,FALSE))</f>
        <v>14</v>
      </c>
      <c r="O62" s="29">
        <f>IF($M62=0,0,VLOOKUP($M62,'VPMA-Datenbasis'!$A$5:$C$252,3,FALSE))</f>
        <v>28</v>
      </c>
      <c r="P62" s="15"/>
      <c r="Q62" s="15"/>
      <c r="R62" s="13">
        <f t="shared" si="41"/>
        <v>0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</row>
    <row r="63" spans="1:181" s="14" customFormat="1" ht="17.25" x14ac:dyDescent="0.3">
      <c r="A63" s="16"/>
      <c r="B63" s="26" t="s">
        <v>1</v>
      </c>
      <c r="C63" s="16"/>
      <c r="D63" s="26" t="s">
        <v>1</v>
      </c>
      <c r="E63" s="27">
        <f t="shared" si="35"/>
        <v>0</v>
      </c>
      <c r="F63" s="27">
        <f t="shared" si="36"/>
        <v>0</v>
      </c>
      <c r="G63" s="27">
        <f t="shared" si="37"/>
        <v>0</v>
      </c>
      <c r="H63" s="47"/>
      <c r="I63" s="47"/>
      <c r="J63" s="28">
        <f t="shared" si="38"/>
        <v>0</v>
      </c>
      <c r="K63" s="28">
        <f t="shared" si="39"/>
        <v>0</v>
      </c>
      <c r="L63" s="29">
        <f t="shared" si="40"/>
        <v>0</v>
      </c>
      <c r="M63" s="30" t="s">
        <v>15</v>
      </c>
      <c r="N63" s="29">
        <f>IF($M63=0,0,VLOOKUP($M63,'VPMA-Datenbasis'!$A$5:$C$252,2,FALSE))</f>
        <v>14</v>
      </c>
      <c r="O63" s="29">
        <f>IF($M63=0,0,VLOOKUP($M63,'VPMA-Datenbasis'!$A$5:$C$252,3,FALSE))</f>
        <v>28</v>
      </c>
      <c r="P63" s="15"/>
      <c r="Q63" s="15"/>
      <c r="R63" s="13">
        <f t="shared" si="41"/>
        <v>0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</row>
    <row r="64" spans="1:181" s="14" customFormat="1" ht="17.25" x14ac:dyDescent="0.3">
      <c r="A64" s="16"/>
      <c r="B64" s="26" t="s">
        <v>1</v>
      </c>
      <c r="C64" s="16"/>
      <c r="D64" s="26" t="s">
        <v>1</v>
      </c>
      <c r="E64" s="27">
        <f t="shared" si="35"/>
        <v>0</v>
      </c>
      <c r="F64" s="27">
        <f t="shared" si="36"/>
        <v>0</v>
      </c>
      <c r="G64" s="27">
        <f t="shared" si="37"/>
        <v>0</v>
      </c>
      <c r="H64" s="47"/>
      <c r="I64" s="47"/>
      <c r="J64" s="28">
        <f t="shared" si="38"/>
        <v>0</v>
      </c>
      <c r="K64" s="28">
        <f t="shared" si="39"/>
        <v>0</v>
      </c>
      <c r="L64" s="29">
        <f t="shared" si="40"/>
        <v>0</v>
      </c>
      <c r="M64" s="30" t="s">
        <v>15</v>
      </c>
      <c r="N64" s="29">
        <f>IF($M64=0,0,VLOOKUP($M64,'VPMA-Datenbasis'!$A$5:$C$252,2,FALSE))</f>
        <v>14</v>
      </c>
      <c r="O64" s="29">
        <f>IF($M64=0,0,VLOOKUP($M64,'VPMA-Datenbasis'!$A$5:$C$252,3,FALSE))</f>
        <v>28</v>
      </c>
      <c r="P64" s="15"/>
      <c r="Q64" s="15"/>
      <c r="R64" s="13">
        <f t="shared" si="41"/>
        <v>0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</row>
    <row r="65" spans="1:181" s="14" customFormat="1" ht="17.25" x14ac:dyDescent="0.3">
      <c r="A65" s="16"/>
      <c r="B65" s="26" t="s">
        <v>1</v>
      </c>
      <c r="C65" s="16"/>
      <c r="D65" s="26" t="s">
        <v>1</v>
      </c>
      <c r="E65" s="27">
        <f t="shared" si="35"/>
        <v>0</v>
      </c>
      <c r="F65" s="27">
        <f t="shared" si="36"/>
        <v>0</v>
      </c>
      <c r="G65" s="27">
        <f t="shared" si="37"/>
        <v>0</v>
      </c>
      <c r="H65" s="47"/>
      <c r="I65" s="47"/>
      <c r="J65" s="28">
        <f t="shared" si="38"/>
        <v>0</v>
      </c>
      <c r="K65" s="28">
        <f t="shared" si="39"/>
        <v>0</v>
      </c>
      <c r="L65" s="29">
        <f t="shared" si="40"/>
        <v>0</v>
      </c>
      <c r="M65" s="30" t="s">
        <v>15</v>
      </c>
      <c r="N65" s="29">
        <f>IF($M65=0,0,VLOOKUP($M65,'VPMA-Datenbasis'!$A$5:$C$252,2,FALSE))</f>
        <v>14</v>
      </c>
      <c r="O65" s="29">
        <f>IF($M65=0,0,VLOOKUP($M65,'VPMA-Datenbasis'!$A$5:$C$252,3,FALSE))</f>
        <v>28</v>
      </c>
      <c r="P65" s="15"/>
      <c r="Q65" s="15"/>
      <c r="R65" s="13">
        <f t="shared" si="41"/>
        <v>0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</row>
    <row r="66" spans="1:181" s="14" customFormat="1" ht="17.25" x14ac:dyDescent="0.3">
      <c r="A66" s="16"/>
      <c r="B66" s="26" t="s">
        <v>1</v>
      </c>
      <c r="C66" s="16"/>
      <c r="D66" s="26" t="s">
        <v>1</v>
      </c>
      <c r="E66" s="27">
        <f t="shared" si="35"/>
        <v>0</v>
      </c>
      <c r="F66" s="27">
        <f t="shared" si="36"/>
        <v>0</v>
      </c>
      <c r="G66" s="27">
        <f t="shared" si="37"/>
        <v>0</v>
      </c>
      <c r="H66" s="47"/>
      <c r="I66" s="47"/>
      <c r="J66" s="28">
        <f t="shared" si="38"/>
        <v>0</v>
      </c>
      <c r="K66" s="28">
        <f t="shared" si="39"/>
        <v>0</v>
      </c>
      <c r="L66" s="29">
        <f t="shared" si="40"/>
        <v>0</v>
      </c>
      <c r="M66" s="30" t="s">
        <v>15</v>
      </c>
      <c r="N66" s="29">
        <f>IF($M66=0,0,VLOOKUP($M66,'VPMA-Datenbasis'!$A$5:$C$252,2,FALSE))</f>
        <v>14</v>
      </c>
      <c r="O66" s="29">
        <f>IF($M66=0,0,VLOOKUP($M66,'VPMA-Datenbasis'!$A$5:$C$252,3,FALSE))</f>
        <v>28</v>
      </c>
      <c r="P66" s="15"/>
      <c r="Q66" s="15"/>
      <c r="R66" s="13">
        <f t="shared" si="41"/>
        <v>0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</row>
    <row r="67" spans="1:181" s="14" customFormat="1" ht="17.25" x14ac:dyDescent="0.3">
      <c r="A67" s="16"/>
      <c r="B67" s="26" t="s">
        <v>1</v>
      </c>
      <c r="C67" s="16"/>
      <c r="D67" s="26" t="s">
        <v>1</v>
      </c>
      <c r="E67" s="27">
        <f t="shared" si="35"/>
        <v>0</v>
      </c>
      <c r="F67" s="27">
        <f t="shared" si="36"/>
        <v>0</v>
      </c>
      <c r="G67" s="27">
        <f t="shared" si="37"/>
        <v>0</v>
      </c>
      <c r="H67" s="47"/>
      <c r="I67" s="47"/>
      <c r="J67" s="28">
        <f t="shared" si="38"/>
        <v>0</v>
      </c>
      <c r="K67" s="28">
        <f t="shared" si="39"/>
        <v>0</v>
      </c>
      <c r="L67" s="29">
        <f t="shared" si="40"/>
        <v>0</v>
      </c>
      <c r="M67" s="30" t="s">
        <v>15</v>
      </c>
      <c r="N67" s="29">
        <f>IF($M67=0,0,VLOOKUP($M67,'VPMA-Datenbasis'!$A$5:$C$252,2,FALSE))</f>
        <v>14</v>
      </c>
      <c r="O67" s="29">
        <f>IF($M67=0,0,VLOOKUP($M67,'VPMA-Datenbasis'!$A$5:$C$252,3,FALSE))</f>
        <v>28</v>
      </c>
      <c r="P67" s="15"/>
      <c r="Q67" s="15"/>
      <c r="R67" s="13">
        <f t="shared" si="41"/>
        <v>0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</row>
    <row r="68" spans="1:181" s="14" customFormat="1" ht="17.25" x14ac:dyDescent="0.3">
      <c r="A68" s="16"/>
      <c r="B68" s="26" t="s">
        <v>1</v>
      </c>
      <c r="C68" s="16"/>
      <c r="D68" s="26" t="s">
        <v>1</v>
      </c>
      <c r="E68" s="27">
        <f t="shared" si="35"/>
        <v>0</v>
      </c>
      <c r="F68" s="27">
        <f t="shared" si="36"/>
        <v>0</v>
      </c>
      <c r="G68" s="27">
        <f t="shared" si="37"/>
        <v>0</v>
      </c>
      <c r="H68" s="47"/>
      <c r="I68" s="47"/>
      <c r="J68" s="28">
        <f t="shared" si="38"/>
        <v>0</v>
      </c>
      <c r="K68" s="28">
        <f t="shared" si="39"/>
        <v>0</v>
      </c>
      <c r="L68" s="29">
        <f t="shared" si="40"/>
        <v>0</v>
      </c>
      <c r="M68" s="30" t="s">
        <v>15</v>
      </c>
      <c r="N68" s="29">
        <f>IF($M68=0,0,VLOOKUP($M68,'VPMA-Datenbasis'!$A$5:$C$252,2,FALSE))</f>
        <v>14</v>
      </c>
      <c r="O68" s="29">
        <f>IF($M68=0,0,VLOOKUP($M68,'VPMA-Datenbasis'!$A$5:$C$252,3,FALSE))</f>
        <v>28</v>
      </c>
      <c r="P68" s="15"/>
      <c r="Q68" s="15"/>
      <c r="R68" s="13">
        <f t="shared" si="41"/>
        <v>0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</row>
    <row r="69" spans="1:181" s="14" customFormat="1" ht="17.25" x14ac:dyDescent="0.3">
      <c r="A69" s="16"/>
      <c r="B69" s="26" t="s">
        <v>1</v>
      </c>
      <c r="C69" s="16"/>
      <c r="D69" s="26" t="s">
        <v>1</v>
      </c>
      <c r="E69" s="27">
        <f t="shared" si="21"/>
        <v>0</v>
      </c>
      <c r="F69" s="27">
        <f t="shared" si="22"/>
        <v>0</v>
      </c>
      <c r="G69" s="27">
        <f t="shared" si="23"/>
        <v>0</v>
      </c>
      <c r="H69" s="47"/>
      <c r="I69" s="47"/>
      <c r="J69" s="28">
        <f t="shared" si="24"/>
        <v>0</v>
      </c>
      <c r="K69" s="28">
        <f t="shared" si="25"/>
        <v>0</v>
      </c>
      <c r="L69" s="29">
        <f t="shared" si="26"/>
        <v>0</v>
      </c>
      <c r="M69" s="30" t="s">
        <v>15</v>
      </c>
      <c r="N69" s="29">
        <f>IF($M69=0,0,VLOOKUP($M69,'VPMA-Datenbasis'!$A$5:$C$252,2,FALSE))</f>
        <v>14</v>
      </c>
      <c r="O69" s="29">
        <f>IF($M69=0,0,VLOOKUP($M69,'VPMA-Datenbasis'!$A$5:$C$252,3,FALSE))</f>
        <v>28</v>
      </c>
      <c r="P69" s="15"/>
      <c r="Q69" s="15"/>
      <c r="R69" s="13">
        <f t="shared" si="27"/>
        <v>0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</row>
    <row r="70" spans="1:181" s="14" customFormat="1" ht="17.25" x14ac:dyDescent="0.3">
      <c r="A70" s="16"/>
      <c r="B70" s="26" t="s">
        <v>1</v>
      </c>
      <c r="C70" s="16"/>
      <c r="D70" s="26" t="s">
        <v>1</v>
      </c>
      <c r="E70" s="27">
        <f t="shared" si="21"/>
        <v>0</v>
      </c>
      <c r="F70" s="27">
        <f t="shared" si="22"/>
        <v>0</v>
      </c>
      <c r="G70" s="27">
        <f t="shared" si="23"/>
        <v>0</v>
      </c>
      <c r="H70" s="47"/>
      <c r="I70" s="47"/>
      <c r="J70" s="28">
        <f t="shared" si="24"/>
        <v>0</v>
      </c>
      <c r="K70" s="28">
        <f t="shared" si="25"/>
        <v>0</v>
      </c>
      <c r="L70" s="29">
        <f t="shared" si="26"/>
        <v>0</v>
      </c>
      <c r="M70" s="30" t="s">
        <v>15</v>
      </c>
      <c r="N70" s="29">
        <f>IF($M70=0,0,VLOOKUP($M70,'VPMA-Datenbasis'!$A$5:$C$252,2,FALSE))</f>
        <v>14</v>
      </c>
      <c r="O70" s="29">
        <f>IF($M70=0,0,VLOOKUP($M70,'VPMA-Datenbasis'!$A$5:$C$252,3,FALSE))</f>
        <v>28</v>
      </c>
      <c r="P70" s="15"/>
      <c r="Q70" s="15"/>
      <c r="R70" s="13">
        <f t="shared" si="27"/>
        <v>0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</row>
    <row r="71" spans="1:181" s="14" customFormat="1" ht="17.25" x14ac:dyDescent="0.3">
      <c r="A71" s="16"/>
      <c r="B71" s="26" t="s">
        <v>1</v>
      </c>
      <c r="C71" s="16"/>
      <c r="D71" s="26" t="s">
        <v>1</v>
      </c>
      <c r="E71" s="27">
        <f t="shared" si="21"/>
        <v>0</v>
      </c>
      <c r="F71" s="27">
        <f t="shared" si="22"/>
        <v>0</v>
      </c>
      <c r="G71" s="27">
        <f t="shared" si="23"/>
        <v>0</v>
      </c>
      <c r="H71" s="47"/>
      <c r="I71" s="47"/>
      <c r="J71" s="28">
        <f t="shared" si="24"/>
        <v>0</v>
      </c>
      <c r="K71" s="28">
        <f t="shared" si="25"/>
        <v>0</v>
      </c>
      <c r="L71" s="29">
        <f t="shared" si="26"/>
        <v>0</v>
      </c>
      <c r="M71" s="30" t="s">
        <v>15</v>
      </c>
      <c r="N71" s="29">
        <f>IF($M71=0,0,VLOOKUP($M71,'VPMA-Datenbasis'!$A$5:$C$252,2,FALSE))</f>
        <v>14</v>
      </c>
      <c r="O71" s="29">
        <f>IF($M71=0,0,VLOOKUP($M71,'VPMA-Datenbasis'!$A$5:$C$252,3,FALSE))</f>
        <v>28</v>
      </c>
      <c r="P71" s="15"/>
      <c r="Q71" s="15"/>
      <c r="R71" s="13">
        <f t="shared" si="27"/>
        <v>0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</row>
    <row r="72" spans="1:181" s="14" customFormat="1" ht="17.25" x14ac:dyDescent="0.3">
      <c r="A72" s="16"/>
      <c r="B72" s="26" t="s">
        <v>1</v>
      </c>
      <c r="C72" s="16"/>
      <c r="D72" s="26" t="s">
        <v>1</v>
      </c>
      <c r="E72" s="27">
        <f t="shared" si="21"/>
        <v>0</v>
      </c>
      <c r="F72" s="27">
        <f t="shared" si="22"/>
        <v>0</v>
      </c>
      <c r="G72" s="27">
        <f t="shared" si="23"/>
        <v>0</v>
      </c>
      <c r="H72" s="47"/>
      <c r="I72" s="47"/>
      <c r="J72" s="28">
        <f t="shared" si="24"/>
        <v>0</v>
      </c>
      <c r="K72" s="28">
        <f t="shared" si="25"/>
        <v>0</v>
      </c>
      <c r="L72" s="29">
        <f t="shared" si="26"/>
        <v>0</v>
      </c>
      <c r="M72" s="30" t="s">
        <v>15</v>
      </c>
      <c r="N72" s="29">
        <f>IF($M72=0,0,VLOOKUP($M72,'VPMA-Datenbasis'!$A$5:$C$252,2,FALSE))</f>
        <v>14</v>
      </c>
      <c r="O72" s="29">
        <f>IF($M72=0,0,VLOOKUP($M72,'VPMA-Datenbasis'!$A$5:$C$252,3,FALSE))</f>
        <v>28</v>
      </c>
      <c r="P72" s="15"/>
      <c r="Q72" s="15"/>
      <c r="R72" s="13">
        <f t="shared" si="27"/>
        <v>0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</row>
    <row r="73" spans="1:181" s="14" customFormat="1" ht="17.25" x14ac:dyDescent="0.3">
      <c r="A73" s="16"/>
      <c r="B73" s="26" t="s">
        <v>1</v>
      </c>
      <c r="C73" s="16"/>
      <c r="D73" s="26" t="s">
        <v>1</v>
      </c>
      <c r="E73" s="27">
        <f t="shared" si="21"/>
        <v>0</v>
      </c>
      <c r="F73" s="27">
        <f t="shared" si="22"/>
        <v>0</v>
      </c>
      <c r="G73" s="27">
        <f t="shared" si="23"/>
        <v>0</v>
      </c>
      <c r="H73" s="47"/>
      <c r="I73" s="47"/>
      <c r="J73" s="28">
        <f t="shared" si="24"/>
        <v>0</v>
      </c>
      <c r="K73" s="28">
        <f t="shared" si="25"/>
        <v>0</v>
      </c>
      <c r="L73" s="29">
        <f t="shared" si="26"/>
        <v>0</v>
      </c>
      <c r="M73" s="30" t="s">
        <v>15</v>
      </c>
      <c r="N73" s="29">
        <f>IF($M73=0,0,VLOOKUP($M73,'VPMA-Datenbasis'!$A$5:$C$252,2,FALSE))</f>
        <v>14</v>
      </c>
      <c r="O73" s="29">
        <f>IF($M73=0,0,VLOOKUP($M73,'VPMA-Datenbasis'!$A$5:$C$252,3,FALSE))</f>
        <v>28</v>
      </c>
      <c r="P73" s="15"/>
      <c r="Q73" s="15"/>
      <c r="R73" s="13">
        <f t="shared" si="27"/>
        <v>0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</row>
    <row r="74" spans="1:181" s="14" customFormat="1" ht="17.25" x14ac:dyDescent="0.3">
      <c r="A74" s="16"/>
      <c r="B74" s="26" t="s">
        <v>1</v>
      </c>
      <c r="C74" s="16"/>
      <c r="D74" s="26" t="s">
        <v>1</v>
      </c>
      <c r="E74" s="27">
        <f t="shared" si="21"/>
        <v>0</v>
      </c>
      <c r="F74" s="27">
        <f t="shared" si="22"/>
        <v>0</v>
      </c>
      <c r="G74" s="27">
        <f t="shared" si="23"/>
        <v>0</v>
      </c>
      <c r="H74" s="47"/>
      <c r="I74" s="47"/>
      <c r="J74" s="28">
        <f t="shared" si="24"/>
        <v>0</v>
      </c>
      <c r="K74" s="28">
        <f t="shared" si="25"/>
        <v>0</v>
      </c>
      <c r="L74" s="29">
        <f t="shared" si="26"/>
        <v>0</v>
      </c>
      <c r="M74" s="30" t="s">
        <v>15</v>
      </c>
      <c r="N74" s="29">
        <f>IF($M74=0,0,VLOOKUP($M74,'VPMA-Datenbasis'!$A$5:$C$252,2,FALSE))</f>
        <v>14</v>
      </c>
      <c r="O74" s="29">
        <f>IF($M74=0,0,VLOOKUP($M74,'VPMA-Datenbasis'!$A$5:$C$252,3,FALSE))</f>
        <v>28</v>
      </c>
      <c r="P74" s="15"/>
      <c r="Q74" s="15"/>
      <c r="R74" s="13">
        <f t="shared" si="27"/>
        <v>0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</row>
    <row r="75" spans="1:181" s="14" customFormat="1" ht="17.25" x14ac:dyDescent="0.3">
      <c r="A75" s="16"/>
      <c r="B75" s="26" t="s">
        <v>1</v>
      </c>
      <c r="C75" s="16"/>
      <c r="D75" s="26" t="s">
        <v>1</v>
      </c>
      <c r="E75" s="27">
        <f t="shared" si="0"/>
        <v>0</v>
      </c>
      <c r="F75" s="27">
        <f t="shared" si="1"/>
        <v>0</v>
      </c>
      <c r="G75" s="27">
        <f t="shared" si="2"/>
        <v>0</v>
      </c>
      <c r="H75" s="47"/>
      <c r="I75" s="47"/>
      <c r="J75" s="28">
        <f t="shared" si="3"/>
        <v>0</v>
      </c>
      <c r="K75" s="28">
        <f t="shared" si="4"/>
        <v>0</v>
      </c>
      <c r="L75" s="29">
        <f t="shared" si="5"/>
        <v>0</v>
      </c>
      <c r="M75" s="30" t="s">
        <v>15</v>
      </c>
      <c r="N75" s="29">
        <f>IF($M75=0,0,VLOOKUP($M75,'VPMA-Datenbasis'!$A$5:$C$252,2,FALSE))</f>
        <v>14</v>
      </c>
      <c r="O75" s="29">
        <f>IF($M75=0,0,VLOOKUP($M75,'VPMA-Datenbasis'!$A$5:$C$252,3,FALSE))</f>
        <v>28</v>
      </c>
      <c r="P75" s="15"/>
      <c r="Q75" s="15"/>
      <c r="R75" s="13">
        <f t="shared" si="6"/>
        <v>0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</row>
    <row r="76" spans="1:181" s="14" customFormat="1" ht="17.25" x14ac:dyDescent="0.3">
      <c r="A76" s="16"/>
      <c r="B76" s="26" t="s">
        <v>1</v>
      </c>
      <c r="C76" s="16"/>
      <c r="D76" s="26" t="s">
        <v>1</v>
      </c>
      <c r="E76" s="27">
        <f t="shared" si="0"/>
        <v>0</v>
      </c>
      <c r="F76" s="27">
        <f t="shared" si="1"/>
        <v>0</v>
      </c>
      <c r="G76" s="27">
        <f t="shared" si="2"/>
        <v>0</v>
      </c>
      <c r="H76" s="47"/>
      <c r="I76" s="47"/>
      <c r="J76" s="28">
        <f t="shared" si="3"/>
        <v>0</v>
      </c>
      <c r="K76" s="28">
        <f t="shared" si="4"/>
        <v>0</v>
      </c>
      <c r="L76" s="29">
        <f t="shared" si="5"/>
        <v>0</v>
      </c>
      <c r="M76" s="30" t="s">
        <v>15</v>
      </c>
      <c r="N76" s="29">
        <f>IF($M76=0,0,VLOOKUP($M76,'VPMA-Datenbasis'!$A$5:$C$252,2,FALSE))</f>
        <v>14</v>
      </c>
      <c r="O76" s="29">
        <f>IF($M76=0,0,VLOOKUP($M76,'VPMA-Datenbasis'!$A$5:$C$252,3,FALSE))</f>
        <v>28</v>
      </c>
      <c r="P76" s="15"/>
      <c r="Q76" s="15"/>
      <c r="R76" s="13">
        <f t="shared" si="6"/>
        <v>0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</row>
    <row r="77" spans="1:181" s="14" customFormat="1" ht="17.25" x14ac:dyDescent="0.3">
      <c r="A77" s="16"/>
      <c r="B77" s="26" t="s">
        <v>1</v>
      </c>
      <c r="C77" s="16"/>
      <c r="D77" s="26" t="s">
        <v>1</v>
      </c>
      <c r="E77" s="27">
        <f t="shared" si="0"/>
        <v>0</v>
      </c>
      <c r="F77" s="27">
        <f t="shared" si="1"/>
        <v>0</v>
      </c>
      <c r="G77" s="27">
        <f t="shared" si="2"/>
        <v>0</v>
      </c>
      <c r="H77" s="47"/>
      <c r="I77" s="47"/>
      <c r="J77" s="28">
        <f t="shared" si="3"/>
        <v>0</v>
      </c>
      <c r="K77" s="28">
        <f t="shared" si="4"/>
        <v>0</v>
      </c>
      <c r="L77" s="29">
        <f t="shared" si="5"/>
        <v>0</v>
      </c>
      <c r="M77" s="30" t="s">
        <v>15</v>
      </c>
      <c r="N77" s="29">
        <f>IF($M77=0,0,VLOOKUP($M77,'VPMA-Datenbasis'!$A$5:$C$252,2,FALSE))</f>
        <v>14</v>
      </c>
      <c r="O77" s="29">
        <f>IF($M77=0,0,VLOOKUP($M77,'VPMA-Datenbasis'!$A$5:$C$252,3,FALSE))</f>
        <v>28</v>
      </c>
      <c r="P77" s="15"/>
      <c r="Q77" s="15"/>
      <c r="R77" s="13">
        <f t="shared" si="6"/>
        <v>0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</row>
    <row r="78" spans="1:181" s="14" customFormat="1" ht="17.25" x14ac:dyDescent="0.3">
      <c r="A78" s="16"/>
      <c r="B78" s="26" t="s">
        <v>1</v>
      </c>
      <c r="C78" s="16"/>
      <c r="D78" s="26" t="s">
        <v>1</v>
      </c>
      <c r="E78" s="27">
        <f t="shared" si="0"/>
        <v>0</v>
      </c>
      <c r="F78" s="27">
        <f t="shared" si="1"/>
        <v>0</v>
      </c>
      <c r="G78" s="27">
        <f t="shared" si="2"/>
        <v>0</v>
      </c>
      <c r="H78" s="47"/>
      <c r="I78" s="47"/>
      <c r="J78" s="28">
        <f t="shared" si="3"/>
        <v>0</v>
      </c>
      <c r="K78" s="28">
        <f t="shared" si="4"/>
        <v>0</v>
      </c>
      <c r="L78" s="29">
        <f t="shared" si="5"/>
        <v>0</v>
      </c>
      <c r="M78" s="30" t="s">
        <v>15</v>
      </c>
      <c r="N78" s="29">
        <f>IF($M78=0,0,VLOOKUP($M78,'VPMA-Datenbasis'!$A$5:$C$252,2,FALSE))</f>
        <v>14</v>
      </c>
      <c r="O78" s="29">
        <f>IF($M78=0,0,VLOOKUP($M78,'VPMA-Datenbasis'!$A$5:$C$252,3,FALSE))</f>
        <v>28</v>
      </c>
      <c r="P78" s="15"/>
      <c r="Q78" s="15"/>
      <c r="R78" s="13">
        <f t="shared" si="6"/>
        <v>0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</row>
    <row r="79" spans="1:181" s="14" customFormat="1" ht="17.25" x14ac:dyDescent="0.3">
      <c r="A79" s="16"/>
      <c r="B79" s="26" t="s">
        <v>1</v>
      </c>
      <c r="C79" s="16"/>
      <c r="D79" s="26" t="s">
        <v>1</v>
      </c>
      <c r="E79" s="27">
        <f t="shared" si="0"/>
        <v>0</v>
      </c>
      <c r="F79" s="27">
        <f t="shared" si="1"/>
        <v>0</v>
      </c>
      <c r="G79" s="27">
        <f t="shared" si="2"/>
        <v>0</v>
      </c>
      <c r="H79" s="47"/>
      <c r="I79" s="47"/>
      <c r="J79" s="28">
        <f t="shared" si="3"/>
        <v>0</v>
      </c>
      <c r="K79" s="28">
        <f t="shared" si="4"/>
        <v>0</v>
      </c>
      <c r="L79" s="29">
        <f t="shared" si="5"/>
        <v>0</v>
      </c>
      <c r="M79" s="30" t="s">
        <v>15</v>
      </c>
      <c r="N79" s="29">
        <f>IF($M79=0,0,VLOOKUP($M79,'VPMA-Datenbasis'!$A$5:$C$252,2,FALSE))</f>
        <v>14</v>
      </c>
      <c r="O79" s="29">
        <f>IF($M79=0,0,VLOOKUP($M79,'VPMA-Datenbasis'!$A$5:$C$252,3,FALSE))</f>
        <v>28</v>
      </c>
      <c r="P79" s="15"/>
      <c r="Q79" s="15"/>
      <c r="R79" s="13">
        <f t="shared" si="6"/>
        <v>0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</row>
    <row r="80" spans="1:181" s="14" customFormat="1" ht="17.25" x14ac:dyDescent="0.3">
      <c r="A80" s="16"/>
      <c r="B80" s="26" t="s">
        <v>1</v>
      </c>
      <c r="C80" s="16"/>
      <c r="D80" s="26" t="s">
        <v>1</v>
      </c>
      <c r="E80" s="27">
        <f t="shared" si="0"/>
        <v>0</v>
      </c>
      <c r="F80" s="27">
        <f t="shared" si="1"/>
        <v>0</v>
      </c>
      <c r="G80" s="27">
        <f t="shared" si="2"/>
        <v>0</v>
      </c>
      <c r="H80" s="47"/>
      <c r="I80" s="47"/>
      <c r="J80" s="28">
        <f t="shared" si="3"/>
        <v>0</v>
      </c>
      <c r="K80" s="28">
        <f t="shared" si="4"/>
        <v>0</v>
      </c>
      <c r="L80" s="29">
        <f t="shared" si="5"/>
        <v>0</v>
      </c>
      <c r="M80" s="30" t="s">
        <v>15</v>
      </c>
      <c r="N80" s="29">
        <f>IF($M80=0,0,VLOOKUP($M80,'VPMA-Datenbasis'!$A$5:$C$252,2,FALSE))</f>
        <v>14</v>
      </c>
      <c r="O80" s="29">
        <f>IF($M80=0,0,VLOOKUP($M80,'VPMA-Datenbasis'!$A$5:$C$252,3,FALSE))</f>
        <v>28</v>
      </c>
      <c r="P80" s="15"/>
      <c r="Q80" s="15"/>
      <c r="R80" s="13">
        <f t="shared" si="6"/>
        <v>0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</row>
    <row r="81" spans="1:181" s="14" customFormat="1" ht="17.25" x14ac:dyDescent="0.3">
      <c r="A81" s="16"/>
      <c r="B81" s="26" t="s">
        <v>1</v>
      </c>
      <c r="C81" s="16"/>
      <c r="D81" s="26" t="s">
        <v>1</v>
      </c>
      <c r="E81" s="27">
        <f t="shared" si="0"/>
        <v>0</v>
      </c>
      <c r="F81" s="27">
        <f t="shared" si="1"/>
        <v>0</v>
      </c>
      <c r="G81" s="27">
        <f t="shared" si="2"/>
        <v>0</v>
      </c>
      <c r="H81" s="47"/>
      <c r="I81" s="47"/>
      <c r="J81" s="28">
        <f t="shared" si="3"/>
        <v>0</v>
      </c>
      <c r="K81" s="28">
        <f t="shared" si="4"/>
        <v>0</v>
      </c>
      <c r="L81" s="29">
        <f t="shared" si="5"/>
        <v>0</v>
      </c>
      <c r="M81" s="30" t="s">
        <v>15</v>
      </c>
      <c r="N81" s="29">
        <f>IF($M81=0,0,VLOOKUP($M81,'VPMA-Datenbasis'!$A$5:$C$252,2,FALSE))</f>
        <v>14</v>
      </c>
      <c r="O81" s="29">
        <f>IF($M81=0,0,VLOOKUP($M81,'VPMA-Datenbasis'!$A$5:$C$252,3,FALSE))</f>
        <v>28</v>
      </c>
      <c r="P81" s="15"/>
      <c r="Q81" s="15"/>
      <c r="R81" s="13">
        <f t="shared" si="6"/>
        <v>0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</row>
    <row r="82" spans="1:181" s="14" customFormat="1" ht="17.25" x14ac:dyDescent="0.3">
      <c r="A82" s="16"/>
      <c r="B82" s="26" t="s">
        <v>1</v>
      </c>
      <c r="C82" s="16"/>
      <c r="D82" s="26" t="s">
        <v>1</v>
      </c>
      <c r="E82" s="27">
        <f t="shared" si="0"/>
        <v>0</v>
      </c>
      <c r="F82" s="27">
        <f t="shared" si="1"/>
        <v>0</v>
      </c>
      <c r="G82" s="27">
        <f t="shared" si="2"/>
        <v>0</v>
      </c>
      <c r="H82" s="47"/>
      <c r="I82" s="47"/>
      <c r="J82" s="28">
        <f t="shared" si="3"/>
        <v>0</v>
      </c>
      <c r="K82" s="28">
        <f t="shared" si="4"/>
        <v>0</v>
      </c>
      <c r="L82" s="29">
        <f t="shared" si="5"/>
        <v>0</v>
      </c>
      <c r="M82" s="30" t="s">
        <v>15</v>
      </c>
      <c r="N82" s="29">
        <f>IF($M82=0,0,VLOOKUP($M82,'VPMA-Datenbasis'!$A$5:$C$252,2,FALSE))</f>
        <v>14</v>
      </c>
      <c r="O82" s="29">
        <f>IF($M82=0,0,VLOOKUP($M82,'VPMA-Datenbasis'!$A$5:$C$252,3,FALSE))</f>
        <v>28</v>
      </c>
      <c r="P82" s="15"/>
      <c r="Q82" s="15"/>
      <c r="R82" s="13">
        <f t="shared" si="6"/>
        <v>0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</row>
    <row r="83" spans="1:181" s="14" customFormat="1" ht="17.25" x14ac:dyDescent="0.3">
      <c r="A83" s="16"/>
      <c r="B83" s="26" t="s">
        <v>1</v>
      </c>
      <c r="C83" s="16"/>
      <c r="D83" s="26" t="s">
        <v>1</v>
      </c>
      <c r="E83" s="27">
        <f t="shared" si="0"/>
        <v>0</v>
      </c>
      <c r="F83" s="27">
        <f t="shared" si="1"/>
        <v>0</v>
      </c>
      <c r="G83" s="27">
        <f t="shared" si="2"/>
        <v>0</v>
      </c>
      <c r="H83" s="47"/>
      <c r="I83" s="47"/>
      <c r="J83" s="28">
        <f t="shared" si="3"/>
        <v>0</v>
      </c>
      <c r="K83" s="28">
        <f t="shared" si="4"/>
        <v>0</v>
      </c>
      <c r="L83" s="29">
        <f t="shared" si="5"/>
        <v>0</v>
      </c>
      <c r="M83" s="30" t="s">
        <v>15</v>
      </c>
      <c r="N83" s="29">
        <f>IF($M83=0,0,VLOOKUP($M83,'VPMA-Datenbasis'!$A$5:$C$252,2,FALSE))</f>
        <v>14</v>
      </c>
      <c r="O83" s="29">
        <f>IF($M83=0,0,VLOOKUP($M83,'VPMA-Datenbasis'!$A$5:$C$252,3,FALSE))</f>
        <v>28</v>
      </c>
      <c r="P83" s="15"/>
      <c r="Q83" s="15"/>
      <c r="R83" s="13">
        <f t="shared" si="6"/>
        <v>0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</row>
    <row r="84" spans="1:181" s="14" customFormat="1" ht="17.25" x14ac:dyDescent="0.3">
      <c r="A84" s="16"/>
      <c r="B84" s="26" t="s">
        <v>1</v>
      </c>
      <c r="C84" s="16"/>
      <c r="D84" s="26" t="s">
        <v>1</v>
      </c>
      <c r="E84" s="27">
        <f t="shared" si="0"/>
        <v>0</v>
      </c>
      <c r="F84" s="27">
        <f t="shared" si="1"/>
        <v>0</v>
      </c>
      <c r="G84" s="27">
        <f t="shared" si="2"/>
        <v>0</v>
      </c>
      <c r="H84" s="47"/>
      <c r="I84" s="47"/>
      <c r="J84" s="28">
        <f t="shared" si="3"/>
        <v>0</v>
      </c>
      <c r="K84" s="28">
        <f t="shared" si="4"/>
        <v>0</v>
      </c>
      <c r="L84" s="29">
        <f t="shared" si="5"/>
        <v>0</v>
      </c>
      <c r="M84" s="30" t="s">
        <v>15</v>
      </c>
      <c r="N84" s="29">
        <f>IF($M84=0,0,VLOOKUP($M84,'VPMA-Datenbasis'!$A$5:$C$252,2,FALSE))</f>
        <v>14</v>
      </c>
      <c r="O84" s="29">
        <f>IF($M84=0,0,VLOOKUP($M84,'VPMA-Datenbasis'!$A$5:$C$252,3,FALSE))</f>
        <v>28</v>
      </c>
      <c r="P84" s="15"/>
      <c r="Q84" s="15"/>
      <c r="R84" s="13">
        <f t="shared" si="6"/>
        <v>0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</row>
    <row r="85" spans="1:181" s="14" customFormat="1" ht="17.25" x14ac:dyDescent="0.3">
      <c r="A85" s="16"/>
      <c r="B85" s="26" t="s">
        <v>1</v>
      </c>
      <c r="C85" s="16"/>
      <c r="D85" s="26" t="s">
        <v>1</v>
      </c>
      <c r="E85" s="27">
        <f t="shared" si="0"/>
        <v>0</v>
      </c>
      <c r="F85" s="27">
        <f t="shared" si="1"/>
        <v>0</v>
      </c>
      <c r="G85" s="27">
        <f t="shared" si="2"/>
        <v>0</v>
      </c>
      <c r="H85" s="47"/>
      <c r="I85" s="47"/>
      <c r="J85" s="28">
        <f t="shared" si="3"/>
        <v>0</v>
      </c>
      <c r="K85" s="28">
        <f t="shared" si="4"/>
        <v>0</v>
      </c>
      <c r="L85" s="29">
        <f t="shared" si="5"/>
        <v>0</v>
      </c>
      <c r="M85" s="30" t="s">
        <v>15</v>
      </c>
      <c r="N85" s="29">
        <f>IF($M85=0,0,VLOOKUP($M85,'VPMA-Datenbasis'!$A$5:$C$252,2,FALSE))</f>
        <v>14</v>
      </c>
      <c r="O85" s="29">
        <f>IF($M85=0,0,VLOOKUP($M85,'VPMA-Datenbasis'!$A$5:$C$252,3,FALSE))</f>
        <v>28</v>
      </c>
      <c r="P85" s="15"/>
      <c r="Q85" s="15"/>
      <c r="R85" s="13">
        <f t="shared" si="6"/>
        <v>0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</row>
    <row r="86" spans="1:181" s="14" customFormat="1" ht="17.25" x14ac:dyDescent="0.3">
      <c r="A86" s="16"/>
      <c r="B86" s="26" t="s">
        <v>1</v>
      </c>
      <c r="C86" s="16"/>
      <c r="D86" s="26" t="s">
        <v>1</v>
      </c>
      <c r="E86" s="27">
        <f t="shared" ref="E86:E149" si="42">IF((C86-A86-1)&gt;=0,(C86-A86-1),0)</f>
        <v>0</v>
      </c>
      <c r="F86" s="27">
        <f t="shared" ref="F86:F149" si="43">IF(A86=C86,0,C86-A86-E86+1)</f>
        <v>0</v>
      </c>
      <c r="G86" s="27">
        <f t="shared" ref="G86:G149" si="44">IF(AND(A86=C86,(D86-B86)*24&gt;=8),1,0)</f>
        <v>0</v>
      </c>
      <c r="H86" s="47"/>
      <c r="I86" s="47"/>
      <c r="J86" s="28">
        <f t="shared" ref="J86:J149" si="45">E86*O86</f>
        <v>0</v>
      </c>
      <c r="K86" s="28">
        <f t="shared" ref="K86:K149" si="46">F86*N86+G86*N86</f>
        <v>0</v>
      </c>
      <c r="L86" s="29">
        <f t="shared" ref="L86:L149" si="47">K86+J86</f>
        <v>0</v>
      </c>
      <c r="M86" s="30" t="s">
        <v>15</v>
      </c>
      <c r="N86" s="29">
        <f>IF($M86=0,0,VLOOKUP($M86,'VPMA-Datenbasis'!$A$5:$C$252,2,FALSE))</f>
        <v>14</v>
      </c>
      <c r="O86" s="29">
        <f>IF($M86=0,0,VLOOKUP($M86,'VPMA-Datenbasis'!$A$5:$C$252,3,FALSE))</f>
        <v>28</v>
      </c>
      <c r="P86" s="15"/>
      <c r="Q86" s="15"/>
      <c r="R86" s="13">
        <f t="shared" ref="R86:R149" si="48">P86*0.3+Q86*0.3</f>
        <v>0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</row>
    <row r="87" spans="1:181" s="14" customFormat="1" ht="17.25" x14ac:dyDescent="0.3">
      <c r="A87" s="16"/>
      <c r="B87" s="26" t="s">
        <v>1</v>
      </c>
      <c r="C87" s="16"/>
      <c r="D87" s="26" t="s">
        <v>1</v>
      </c>
      <c r="E87" s="27">
        <f t="shared" si="42"/>
        <v>0</v>
      </c>
      <c r="F87" s="27">
        <f t="shared" si="43"/>
        <v>0</v>
      </c>
      <c r="G87" s="27">
        <f t="shared" si="44"/>
        <v>0</v>
      </c>
      <c r="H87" s="47"/>
      <c r="I87" s="47"/>
      <c r="J87" s="28">
        <f t="shared" si="45"/>
        <v>0</v>
      </c>
      <c r="K87" s="28">
        <f t="shared" si="46"/>
        <v>0</v>
      </c>
      <c r="L87" s="29">
        <f t="shared" si="47"/>
        <v>0</v>
      </c>
      <c r="M87" s="30" t="s">
        <v>15</v>
      </c>
      <c r="N87" s="29">
        <f>IF($M87=0,0,VLOOKUP($M87,'VPMA-Datenbasis'!$A$5:$C$252,2,FALSE))</f>
        <v>14</v>
      </c>
      <c r="O87" s="29">
        <f>IF($M87=0,0,VLOOKUP($M87,'VPMA-Datenbasis'!$A$5:$C$252,3,FALSE))</f>
        <v>28</v>
      </c>
      <c r="P87" s="15"/>
      <c r="Q87" s="15"/>
      <c r="R87" s="13">
        <f t="shared" si="48"/>
        <v>0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</row>
    <row r="88" spans="1:181" s="14" customFormat="1" ht="17.25" x14ac:dyDescent="0.3">
      <c r="A88" s="16"/>
      <c r="B88" s="26" t="s">
        <v>1</v>
      </c>
      <c r="C88" s="16"/>
      <c r="D88" s="26" t="s">
        <v>1</v>
      </c>
      <c r="E88" s="27">
        <f t="shared" si="42"/>
        <v>0</v>
      </c>
      <c r="F88" s="27">
        <f t="shared" si="43"/>
        <v>0</v>
      </c>
      <c r="G88" s="27">
        <f t="shared" si="44"/>
        <v>0</v>
      </c>
      <c r="H88" s="47"/>
      <c r="I88" s="47"/>
      <c r="J88" s="28">
        <f t="shared" si="45"/>
        <v>0</v>
      </c>
      <c r="K88" s="28">
        <f t="shared" si="46"/>
        <v>0</v>
      </c>
      <c r="L88" s="29">
        <f t="shared" si="47"/>
        <v>0</v>
      </c>
      <c r="M88" s="30" t="s">
        <v>15</v>
      </c>
      <c r="N88" s="29">
        <f>IF($M88=0,0,VLOOKUP($M88,'VPMA-Datenbasis'!$A$5:$C$252,2,FALSE))</f>
        <v>14</v>
      </c>
      <c r="O88" s="29">
        <f>IF($M88=0,0,VLOOKUP($M88,'VPMA-Datenbasis'!$A$5:$C$252,3,FALSE))</f>
        <v>28</v>
      </c>
      <c r="P88" s="15"/>
      <c r="Q88" s="15"/>
      <c r="R88" s="13">
        <f t="shared" si="48"/>
        <v>0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</row>
    <row r="89" spans="1:181" s="14" customFormat="1" ht="17.25" x14ac:dyDescent="0.3">
      <c r="A89" s="16"/>
      <c r="B89" s="26" t="s">
        <v>1</v>
      </c>
      <c r="C89" s="16"/>
      <c r="D89" s="26" t="s">
        <v>1</v>
      </c>
      <c r="E89" s="27">
        <f t="shared" si="42"/>
        <v>0</v>
      </c>
      <c r="F89" s="27">
        <f t="shared" si="43"/>
        <v>0</v>
      </c>
      <c r="G89" s="27">
        <f t="shared" si="44"/>
        <v>0</v>
      </c>
      <c r="H89" s="47"/>
      <c r="I89" s="47"/>
      <c r="J89" s="28">
        <f t="shared" si="45"/>
        <v>0</v>
      </c>
      <c r="K89" s="28">
        <f t="shared" si="46"/>
        <v>0</v>
      </c>
      <c r="L89" s="29">
        <f t="shared" si="47"/>
        <v>0</v>
      </c>
      <c r="M89" s="30" t="s">
        <v>15</v>
      </c>
      <c r="N89" s="29">
        <f>IF($M89=0,0,VLOOKUP($M89,'VPMA-Datenbasis'!$A$5:$C$252,2,FALSE))</f>
        <v>14</v>
      </c>
      <c r="O89" s="29">
        <f>IF($M89=0,0,VLOOKUP($M89,'VPMA-Datenbasis'!$A$5:$C$252,3,FALSE))</f>
        <v>28</v>
      </c>
      <c r="P89" s="15"/>
      <c r="Q89" s="15"/>
      <c r="R89" s="13">
        <f t="shared" si="48"/>
        <v>0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</row>
    <row r="90" spans="1:181" s="14" customFormat="1" ht="17.25" x14ac:dyDescent="0.3">
      <c r="A90" s="16"/>
      <c r="B90" s="26" t="s">
        <v>1</v>
      </c>
      <c r="C90" s="16"/>
      <c r="D90" s="26" t="s">
        <v>1</v>
      </c>
      <c r="E90" s="27">
        <f t="shared" si="42"/>
        <v>0</v>
      </c>
      <c r="F90" s="27">
        <f t="shared" si="43"/>
        <v>0</v>
      </c>
      <c r="G90" s="27">
        <f t="shared" si="44"/>
        <v>0</v>
      </c>
      <c r="H90" s="47"/>
      <c r="I90" s="47"/>
      <c r="J90" s="28">
        <f t="shared" si="45"/>
        <v>0</v>
      </c>
      <c r="K90" s="28">
        <f t="shared" si="46"/>
        <v>0</v>
      </c>
      <c r="L90" s="29">
        <f t="shared" si="47"/>
        <v>0</v>
      </c>
      <c r="M90" s="30" t="s">
        <v>15</v>
      </c>
      <c r="N90" s="29">
        <f>IF($M90=0,0,VLOOKUP($M90,'VPMA-Datenbasis'!$A$5:$C$252,2,FALSE))</f>
        <v>14</v>
      </c>
      <c r="O90" s="29">
        <f>IF($M90=0,0,VLOOKUP($M90,'VPMA-Datenbasis'!$A$5:$C$252,3,FALSE))</f>
        <v>28</v>
      </c>
      <c r="P90" s="15"/>
      <c r="Q90" s="15"/>
      <c r="R90" s="13">
        <f t="shared" si="48"/>
        <v>0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</row>
    <row r="91" spans="1:181" s="14" customFormat="1" ht="17.25" x14ac:dyDescent="0.3">
      <c r="A91" s="16"/>
      <c r="B91" s="26" t="s">
        <v>1</v>
      </c>
      <c r="C91" s="16"/>
      <c r="D91" s="26" t="s">
        <v>1</v>
      </c>
      <c r="E91" s="27">
        <f t="shared" si="42"/>
        <v>0</v>
      </c>
      <c r="F91" s="27">
        <f t="shared" si="43"/>
        <v>0</v>
      </c>
      <c r="G91" s="27">
        <f t="shared" si="44"/>
        <v>0</v>
      </c>
      <c r="H91" s="47"/>
      <c r="I91" s="47"/>
      <c r="J91" s="28">
        <f t="shared" si="45"/>
        <v>0</v>
      </c>
      <c r="K91" s="28">
        <f t="shared" si="46"/>
        <v>0</v>
      </c>
      <c r="L91" s="29">
        <f t="shared" si="47"/>
        <v>0</v>
      </c>
      <c r="M91" s="30" t="s">
        <v>15</v>
      </c>
      <c r="N91" s="29">
        <f>IF($M91=0,0,VLOOKUP($M91,'VPMA-Datenbasis'!$A$5:$C$252,2,FALSE))</f>
        <v>14</v>
      </c>
      <c r="O91" s="29">
        <f>IF($M91=0,0,VLOOKUP($M91,'VPMA-Datenbasis'!$A$5:$C$252,3,FALSE))</f>
        <v>28</v>
      </c>
      <c r="P91" s="15"/>
      <c r="Q91" s="15"/>
      <c r="R91" s="13">
        <f t="shared" si="48"/>
        <v>0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</row>
    <row r="92" spans="1:181" s="14" customFormat="1" ht="17.25" x14ac:dyDescent="0.3">
      <c r="A92" s="16"/>
      <c r="B92" s="26" t="s">
        <v>1</v>
      </c>
      <c r="C92" s="16"/>
      <c r="D92" s="26" t="s">
        <v>1</v>
      </c>
      <c r="E92" s="27">
        <f t="shared" si="42"/>
        <v>0</v>
      </c>
      <c r="F92" s="27">
        <f t="shared" si="43"/>
        <v>0</v>
      </c>
      <c r="G92" s="27">
        <f t="shared" si="44"/>
        <v>0</v>
      </c>
      <c r="H92" s="47"/>
      <c r="I92" s="47"/>
      <c r="J92" s="28">
        <f t="shared" si="45"/>
        <v>0</v>
      </c>
      <c r="K92" s="28">
        <f t="shared" si="46"/>
        <v>0</v>
      </c>
      <c r="L92" s="29">
        <f t="shared" si="47"/>
        <v>0</v>
      </c>
      <c r="M92" s="30" t="s">
        <v>15</v>
      </c>
      <c r="N92" s="29">
        <f>IF($M92=0,0,VLOOKUP($M92,'VPMA-Datenbasis'!$A$5:$C$252,2,FALSE))</f>
        <v>14</v>
      </c>
      <c r="O92" s="29">
        <f>IF($M92=0,0,VLOOKUP($M92,'VPMA-Datenbasis'!$A$5:$C$252,3,FALSE))</f>
        <v>28</v>
      </c>
      <c r="P92" s="15"/>
      <c r="Q92" s="15"/>
      <c r="R92" s="13">
        <f t="shared" si="48"/>
        <v>0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</row>
    <row r="93" spans="1:181" s="14" customFormat="1" ht="17.25" x14ac:dyDescent="0.3">
      <c r="A93" s="16"/>
      <c r="B93" s="26" t="s">
        <v>1</v>
      </c>
      <c r="C93" s="16"/>
      <c r="D93" s="26" t="s">
        <v>1</v>
      </c>
      <c r="E93" s="27">
        <f t="shared" si="42"/>
        <v>0</v>
      </c>
      <c r="F93" s="27">
        <f t="shared" si="43"/>
        <v>0</v>
      </c>
      <c r="G93" s="27">
        <f t="shared" si="44"/>
        <v>0</v>
      </c>
      <c r="H93" s="47"/>
      <c r="I93" s="47"/>
      <c r="J93" s="28">
        <f t="shared" si="45"/>
        <v>0</v>
      </c>
      <c r="K93" s="28">
        <f t="shared" si="46"/>
        <v>0</v>
      </c>
      <c r="L93" s="29">
        <f t="shared" si="47"/>
        <v>0</v>
      </c>
      <c r="M93" s="30" t="s">
        <v>15</v>
      </c>
      <c r="N93" s="29">
        <f>IF($M93=0,0,VLOOKUP($M93,'VPMA-Datenbasis'!$A$5:$C$252,2,FALSE))</f>
        <v>14</v>
      </c>
      <c r="O93" s="29">
        <f>IF($M93=0,0,VLOOKUP($M93,'VPMA-Datenbasis'!$A$5:$C$252,3,FALSE))</f>
        <v>28</v>
      </c>
      <c r="P93" s="15"/>
      <c r="Q93" s="15"/>
      <c r="R93" s="13">
        <f t="shared" si="48"/>
        <v>0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</row>
    <row r="94" spans="1:181" s="14" customFormat="1" ht="17.25" x14ac:dyDescent="0.3">
      <c r="A94" s="16"/>
      <c r="B94" s="26" t="s">
        <v>1</v>
      </c>
      <c r="C94" s="16"/>
      <c r="D94" s="26" t="s">
        <v>1</v>
      </c>
      <c r="E94" s="27">
        <f t="shared" si="42"/>
        <v>0</v>
      </c>
      <c r="F94" s="27">
        <f t="shared" si="43"/>
        <v>0</v>
      </c>
      <c r="G94" s="27">
        <f t="shared" si="44"/>
        <v>0</v>
      </c>
      <c r="H94" s="47"/>
      <c r="I94" s="47"/>
      <c r="J94" s="28">
        <f t="shared" si="45"/>
        <v>0</v>
      </c>
      <c r="K94" s="28">
        <f t="shared" si="46"/>
        <v>0</v>
      </c>
      <c r="L94" s="29">
        <f t="shared" si="47"/>
        <v>0</v>
      </c>
      <c r="M94" s="30" t="s">
        <v>15</v>
      </c>
      <c r="N94" s="29">
        <f>IF($M94=0,0,VLOOKUP($M94,'VPMA-Datenbasis'!$A$5:$C$252,2,FALSE))</f>
        <v>14</v>
      </c>
      <c r="O94" s="29">
        <f>IF($M94=0,0,VLOOKUP($M94,'VPMA-Datenbasis'!$A$5:$C$252,3,FALSE))</f>
        <v>28</v>
      </c>
      <c r="P94" s="15"/>
      <c r="Q94" s="15"/>
      <c r="R94" s="13">
        <f t="shared" si="48"/>
        <v>0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</row>
    <row r="95" spans="1:181" s="14" customFormat="1" ht="17.25" x14ac:dyDescent="0.3">
      <c r="A95" s="16"/>
      <c r="B95" s="26" t="s">
        <v>1</v>
      </c>
      <c r="C95" s="16"/>
      <c r="D95" s="26" t="s">
        <v>1</v>
      </c>
      <c r="E95" s="27">
        <f t="shared" si="42"/>
        <v>0</v>
      </c>
      <c r="F95" s="27">
        <f t="shared" si="43"/>
        <v>0</v>
      </c>
      <c r="G95" s="27">
        <f t="shared" si="44"/>
        <v>0</v>
      </c>
      <c r="H95" s="47"/>
      <c r="I95" s="47"/>
      <c r="J95" s="28">
        <f t="shared" si="45"/>
        <v>0</v>
      </c>
      <c r="K95" s="28">
        <f t="shared" si="46"/>
        <v>0</v>
      </c>
      <c r="L95" s="29">
        <f t="shared" si="47"/>
        <v>0</v>
      </c>
      <c r="M95" s="30" t="s">
        <v>15</v>
      </c>
      <c r="N95" s="29">
        <f>IF($M95=0,0,VLOOKUP($M95,'VPMA-Datenbasis'!$A$5:$C$252,2,FALSE))</f>
        <v>14</v>
      </c>
      <c r="O95" s="29">
        <f>IF($M95=0,0,VLOOKUP($M95,'VPMA-Datenbasis'!$A$5:$C$252,3,FALSE))</f>
        <v>28</v>
      </c>
      <c r="P95" s="15"/>
      <c r="Q95" s="15"/>
      <c r="R95" s="13">
        <f t="shared" si="48"/>
        <v>0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</row>
    <row r="96" spans="1:181" s="14" customFormat="1" ht="17.25" x14ac:dyDescent="0.3">
      <c r="A96" s="16"/>
      <c r="B96" s="26" t="s">
        <v>1</v>
      </c>
      <c r="C96" s="16"/>
      <c r="D96" s="26" t="s">
        <v>1</v>
      </c>
      <c r="E96" s="27">
        <f t="shared" si="42"/>
        <v>0</v>
      </c>
      <c r="F96" s="27">
        <f t="shared" si="43"/>
        <v>0</v>
      </c>
      <c r="G96" s="27">
        <f t="shared" si="44"/>
        <v>0</v>
      </c>
      <c r="H96" s="47"/>
      <c r="I96" s="47"/>
      <c r="J96" s="28">
        <f t="shared" si="45"/>
        <v>0</v>
      </c>
      <c r="K96" s="28">
        <f t="shared" si="46"/>
        <v>0</v>
      </c>
      <c r="L96" s="29">
        <f t="shared" si="47"/>
        <v>0</v>
      </c>
      <c r="M96" s="30" t="s">
        <v>15</v>
      </c>
      <c r="N96" s="29">
        <f>IF($M96=0,0,VLOOKUP($M96,'VPMA-Datenbasis'!$A$5:$C$252,2,FALSE))</f>
        <v>14</v>
      </c>
      <c r="O96" s="29">
        <f>IF($M96=0,0,VLOOKUP($M96,'VPMA-Datenbasis'!$A$5:$C$252,3,FALSE))</f>
        <v>28</v>
      </c>
      <c r="P96" s="15"/>
      <c r="Q96" s="15"/>
      <c r="R96" s="13">
        <f t="shared" si="48"/>
        <v>0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</row>
    <row r="97" spans="1:181" s="14" customFormat="1" ht="17.25" x14ac:dyDescent="0.3">
      <c r="A97" s="16"/>
      <c r="B97" s="26" t="s">
        <v>1</v>
      </c>
      <c r="C97" s="16"/>
      <c r="D97" s="26" t="s">
        <v>1</v>
      </c>
      <c r="E97" s="27">
        <f t="shared" si="42"/>
        <v>0</v>
      </c>
      <c r="F97" s="27">
        <f t="shared" si="43"/>
        <v>0</v>
      </c>
      <c r="G97" s="27">
        <f t="shared" si="44"/>
        <v>0</v>
      </c>
      <c r="H97" s="47"/>
      <c r="I97" s="47"/>
      <c r="J97" s="28">
        <f t="shared" si="45"/>
        <v>0</v>
      </c>
      <c r="K97" s="28">
        <f t="shared" si="46"/>
        <v>0</v>
      </c>
      <c r="L97" s="29">
        <f t="shared" si="47"/>
        <v>0</v>
      </c>
      <c r="M97" s="30" t="s">
        <v>15</v>
      </c>
      <c r="N97" s="29">
        <f>IF($M97=0,0,VLOOKUP($M97,'VPMA-Datenbasis'!$A$5:$C$252,2,FALSE))</f>
        <v>14</v>
      </c>
      <c r="O97" s="29">
        <f>IF($M97=0,0,VLOOKUP($M97,'VPMA-Datenbasis'!$A$5:$C$252,3,FALSE))</f>
        <v>28</v>
      </c>
      <c r="P97" s="15"/>
      <c r="Q97" s="15"/>
      <c r="R97" s="13">
        <f t="shared" si="48"/>
        <v>0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</row>
    <row r="98" spans="1:181" s="14" customFormat="1" ht="17.25" x14ac:dyDescent="0.3">
      <c r="A98" s="16"/>
      <c r="B98" s="26" t="s">
        <v>1</v>
      </c>
      <c r="C98" s="16"/>
      <c r="D98" s="26" t="s">
        <v>1</v>
      </c>
      <c r="E98" s="27">
        <f t="shared" si="42"/>
        <v>0</v>
      </c>
      <c r="F98" s="27">
        <f t="shared" si="43"/>
        <v>0</v>
      </c>
      <c r="G98" s="27">
        <f t="shared" si="44"/>
        <v>0</v>
      </c>
      <c r="H98" s="47"/>
      <c r="I98" s="47"/>
      <c r="J98" s="28">
        <f t="shared" si="45"/>
        <v>0</v>
      </c>
      <c r="K98" s="28">
        <f t="shared" si="46"/>
        <v>0</v>
      </c>
      <c r="L98" s="29">
        <f t="shared" si="47"/>
        <v>0</v>
      </c>
      <c r="M98" s="30" t="s">
        <v>15</v>
      </c>
      <c r="N98" s="29">
        <f>IF($M98=0,0,VLOOKUP($M98,'VPMA-Datenbasis'!$A$5:$C$252,2,FALSE))</f>
        <v>14</v>
      </c>
      <c r="O98" s="29">
        <f>IF($M98=0,0,VLOOKUP($M98,'VPMA-Datenbasis'!$A$5:$C$252,3,FALSE))</f>
        <v>28</v>
      </c>
      <c r="P98" s="15"/>
      <c r="Q98" s="15"/>
      <c r="R98" s="13">
        <f t="shared" si="48"/>
        <v>0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</row>
    <row r="99" spans="1:181" s="14" customFormat="1" ht="17.25" x14ac:dyDescent="0.3">
      <c r="A99" s="16"/>
      <c r="B99" s="26" t="s">
        <v>1</v>
      </c>
      <c r="C99" s="16"/>
      <c r="D99" s="26" t="s">
        <v>1</v>
      </c>
      <c r="E99" s="27">
        <f t="shared" si="42"/>
        <v>0</v>
      </c>
      <c r="F99" s="27">
        <f t="shared" si="43"/>
        <v>0</v>
      </c>
      <c r="G99" s="27">
        <f t="shared" si="44"/>
        <v>0</v>
      </c>
      <c r="H99" s="47"/>
      <c r="I99" s="47"/>
      <c r="J99" s="28">
        <f t="shared" si="45"/>
        <v>0</v>
      </c>
      <c r="K99" s="28">
        <f t="shared" si="46"/>
        <v>0</v>
      </c>
      <c r="L99" s="29">
        <f t="shared" si="47"/>
        <v>0</v>
      </c>
      <c r="M99" s="30" t="s">
        <v>15</v>
      </c>
      <c r="N99" s="29">
        <f>IF($M99=0,0,VLOOKUP($M99,'VPMA-Datenbasis'!$A$5:$C$252,2,FALSE))</f>
        <v>14</v>
      </c>
      <c r="O99" s="29">
        <f>IF($M99=0,0,VLOOKUP($M99,'VPMA-Datenbasis'!$A$5:$C$252,3,FALSE))</f>
        <v>28</v>
      </c>
      <c r="P99" s="15"/>
      <c r="Q99" s="15"/>
      <c r="R99" s="13">
        <f t="shared" si="48"/>
        <v>0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</row>
    <row r="100" spans="1:181" s="14" customFormat="1" ht="17.25" x14ac:dyDescent="0.3">
      <c r="A100" s="16"/>
      <c r="B100" s="26" t="s">
        <v>1</v>
      </c>
      <c r="C100" s="16"/>
      <c r="D100" s="26" t="s">
        <v>1</v>
      </c>
      <c r="E100" s="27">
        <f t="shared" si="42"/>
        <v>0</v>
      </c>
      <c r="F100" s="27">
        <f t="shared" si="43"/>
        <v>0</v>
      </c>
      <c r="G100" s="27">
        <f t="shared" si="44"/>
        <v>0</v>
      </c>
      <c r="H100" s="47"/>
      <c r="I100" s="47"/>
      <c r="J100" s="28">
        <f t="shared" si="45"/>
        <v>0</v>
      </c>
      <c r="K100" s="28">
        <f t="shared" si="46"/>
        <v>0</v>
      </c>
      <c r="L100" s="29">
        <f t="shared" si="47"/>
        <v>0</v>
      </c>
      <c r="M100" s="30" t="s">
        <v>15</v>
      </c>
      <c r="N100" s="29">
        <f>IF($M100=0,0,VLOOKUP($M100,'VPMA-Datenbasis'!$A$5:$C$252,2,FALSE))</f>
        <v>14</v>
      </c>
      <c r="O100" s="29">
        <f>IF($M100=0,0,VLOOKUP($M100,'VPMA-Datenbasis'!$A$5:$C$252,3,FALSE))</f>
        <v>28</v>
      </c>
      <c r="P100" s="15"/>
      <c r="Q100" s="15"/>
      <c r="R100" s="13">
        <f t="shared" si="48"/>
        <v>0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</row>
    <row r="101" spans="1:181" s="14" customFormat="1" ht="12.75" customHeight="1" x14ac:dyDescent="0.3">
      <c r="A101" s="16"/>
      <c r="B101" s="9" t="s">
        <v>1</v>
      </c>
      <c r="C101" s="16"/>
      <c r="D101" s="26" t="s">
        <v>1</v>
      </c>
      <c r="E101" s="27">
        <f t="shared" si="42"/>
        <v>0</v>
      </c>
      <c r="F101" s="27">
        <f t="shared" si="43"/>
        <v>0</v>
      </c>
      <c r="G101" s="27">
        <f t="shared" si="44"/>
        <v>0</v>
      </c>
      <c r="H101" s="47"/>
      <c r="I101" s="47"/>
      <c r="J101" s="28">
        <f t="shared" si="45"/>
        <v>0</v>
      </c>
      <c r="K101" s="28">
        <f t="shared" si="46"/>
        <v>0</v>
      </c>
      <c r="L101" s="29">
        <f t="shared" si="47"/>
        <v>0</v>
      </c>
      <c r="M101" s="30" t="s">
        <v>15</v>
      </c>
      <c r="N101" s="29">
        <f>IF($M101=0,0,VLOOKUP($M101,'VPMA-Datenbasis'!$A$5:$C$252,2,FALSE))</f>
        <v>14</v>
      </c>
      <c r="O101" s="29">
        <f>IF($M101=0,0,VLOOKUP($M101,'VPMA-Datenbasis'!$A$5:$C$252,3,FALSE))</f>
        <v>28</v>
      </c>
      <c r="P101" s="15"/>
      <c r="Q101" s="15"/>
      <c r="R101" s="13">
        <f t="shared" si="48"/>
        <v>0</v>
      </c>
      <c r="S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</row>
    <row r="102" spans="1:181" s="14" customFormat="1" ht="17.25" x14ac:dyDescent="0.3">
      <c r="A102" s="16"/>
      <c r="B102" s="9" t="s">
        <v>1</v>
      </c>
      <c r="C102" s="16"/>
      <c r="D102" s="26" t="s">
        <v>1</v>
      </c>
      <c r="E102" s="27">
        <f t="shared" si="42"/>
        <v>0</v>
      </c>
      <c r="F102" s="27">
        <f t="shared" si="43"/>
        <v>0</v>
      </c>
      <c r="G102" s="27">
        <f t="shared" si="44"/>
        <v>0</v>
      </c>
      <c r="H102" s="47"/>
      <c r="I102" s="47"/>
      <c r="J102" s="28">
        <f t="shared" si="45"/>
        <v>0</v>
      </c>
      <c r="K102" s="28">
        <f t="shared" si="46"/>
        <v>0</v>
      </c>
      <c r="L102" s="29">
        <f t="shared" si="47"/>
        <v>0</v>
      </c>
      <c r="M102" s="30" t="s">
        <v>15</v>
      </c>
      <c r="N102" s="29">
        <f>IF($M102=0,0,VLOOKUP($M102,'VPMA-Datenbasis'!$A$5:$C$252,2,FALSE))</f>
        <v>14</v>
      </c>
      <c r="O102" s="29">
        <f>IF($M102=0,0,VLOOKUP($M102,'VPMA-Datenbasis'!$A$5:$C$252,3,FALSE))</f>
        <v>28</v>
      </c>
      <c r="P102" s="15"/>
      <c r="Q102" s="15"/>
      <c r="R102" s="13">
        <f t="shared" si="48"/>
        <v>0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</row>
    <row r="103" spans="1:181" s="14" customFormat="1" ht="17.25" x14ac:dyDescent="0.3">
      <c r="A103" s="16"/>
      <c r="B103" s="9" t="s">
        <v>1</v>
      </c>
      <c r="C103" s="16"/>
      <c r="D103" s="26" t="s">
        <v>1</v>
      </c>
      <c r="E103" s="27">
        <f t="shared" si="42"/>
        <v>0</v>
      </c>
      <c r="F103" s="27">
        <f t="shared" si="43"/>
        <v>0</v>
      </c>
      <c r="G103" s="27">
        <f t="shared" si="44"/>
        <v>0</v>
      </c>
      <c r="H103" s="47"/>
      <c r="I103" s="47"/>
      <c r="J103" s="28">
        <f t="shared" si="45"/>
        <v>0</v>
      </c>
      <c r="K103" s="28">
        <f t="shared" si="46"/>
        <v>0</v>
      </c>
      <c r="L103" s="29">
        <f t="shared" si="47"/>
        <v>0</v>
      </c>
      <c r="M103" s="30" t="s">
        <v>15</v>
      </c>
      <c r="N103" s="29">
        <f>IF($M103=0,0,VLOOKUP($M103,'VPMA-Datenbasis'!$A$5:$C$252,2,FALSE))</f>
        <v>14</v>
      </c>
      <c r="O103" s="29">
        <f>IF($M103=0,0,VLOOKUP($M103,'VPMA-Datenbasis'!$A$5:$C$252,3,FALSE))</f>
        <v>28</v>
      </c>
      <c r="P103" s="15"/>
      <c r="Q103" s="15"/>
      <c r="R103" s="13">
        <f t="shared" si="48"/>
        <v>0</v>
      </c>
      <c r="S103" s="32"/>
      <c r="T103" s="20"/>
      <c r="U103" s="20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</row>
    <row r="104" spans="1:181" s="14" customFormat="1" ht="17.25" x14ac:dyDescent="0.3">
      <c r="A104" s="16"/>
      <c r="B104" s="26" t="s">
        <v>1</v>
      </c>
      <c r="C104" s="16"/>
      <c r="D104" s="26" t="s">
        <v>1</v>
      </c>
      <c r="E104" s="27">
        <f t="shared" si="42"/>
        <v>0</v>
      </c>
      <c r="F104" s="27">
        <f t="shared" si="43"/>
        <v>0</v>
      </c>
      <c r="G104" s="27">
        <f t="shared" si="44"/>
        <v>0</v>
      </c>
      <c r="H104" s="47"/>
      <c r="I104" s="47"/>
      <c r="J104" s="28">
        <f t="shared" si="45"/>
        <v>0</v>
      </c>
      <c r="K104" s="28">
        <f t="shared" si="46"/>
        <v>0</v>
      </c>
      <c r="L104" s="29">
        <f t="shared" si="47"/>
        <v>0</v>
      </c>
      <c r="M104" s="30" t="s">
        <v>15</v>
      </c>
      <c r="N104" s="29">
        <f>IF($M104=0,0,VLOOKUP($M104,'VPMA-Datenbasis'!$A$5:$C$252,2,FALSE))</f>
        <v>14</v>
      </c>
      <c r="O104" s="29">
        <f>IF($M104=0,0,VLOOKUP($M104,'VPMA-Datenbasis'!$A$5:$C$252,3,FALSE))</f>
        <v>28</v>
      </c>
      <c r="P104" s="15"/>
      <c r="Q104" s="15"/>
      <c r="R104" s="13">
        <f t="shared" si="48"/>
        <v>0</v>
      </c>
      <c r="S104" s="32"/>
      <c r="T104" s="20"/>
      <c r="U104" s="20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</row>
    <row r="105" spans="1:181" s="14" customFormat="1" ht="17.25" x14ac:dyDescent="0.3">
      <c r="A105" s="16"/>
      <c r="B105" s="26" t="s">
        <v>1</v>
      </c>
      <c r="C105" s="16"/>
      <c r="D105" s="26" t="s">
        <v>1</v>
      </c>
      <c r="E105" s="27">
        <f t="shared" si="42"/>
        <v>0</v>
      </c>
      <c r="F105" s="27">
        <f t="shared" si="43"/>
        <v>0</v>
      </c>
      <c r="G105" s="27">
        <f t="shared" si="44"/>
        <v>0</v>
      </c>
      <c r="H105" s="47"/>
      <c r="I105" s="47"/>
      <c r="J105" s="28">
        <f t="shared" si="45"/>
        <v>0</v>
      </c>
      <c r="K105" s="28">
        <f t="shared" si="46"/>
        <v>0</v>
      </c>
      <c r="L105" s="29">
        <f t="shared" si="47"/>
        <v>0</v>
      </c>
      <c r="M105" s="30" t="s">
        <v>15</v>
      </c>
      <c r="N105" s="29">
        <f>IF($M105=0,0,VLOOKUP($M105,'VPMA-Datenbasis'!$A$5:$C$252,2,FALSE))</f>
        <v>14</v>
      </c>
      <c r="O105" s="29">
        <f>IF($M105=0,0,VLOOKUP($M105,'VPMA-Datenbasis'!$A$5:$C$252,3,FALSE))</f>
        <v>28</v>
      </c>
      <c r="P105" s="15"/>
      <c r="Q105" s="15"/>
      <c r="R105" s="13">
        <f t="shared" si="48"/>
        <v>0</v>
      </c>
      <c r="S105" s="32"/>
      <c r="T105" s="20"/>
      <c r="U105" s="20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</row>
    <row r="106" spans="1:181" ht="24.75" customHeight="1" x14ac:dyDescent="0.3">
      <c r="A106" s="16"/>
      <c r="B106" s="26" t="s">
        <v>1</v>
      </c>
      <c r="C106" s="16"/>
      <c r="D106" s="26" t="s">
        <v>1</v>
      </c>
      <c r="E106" s="27">
        <f t="shared" si="42"/>
        <v>0</v>
      </c>
      <c r="F106" s="27">
        <f t="shared" si="43"/>
        <v>0</v>
      </c>
      <c r="G106" s="27">
        <f t="shared" si="44"/>
        <v>0</v>
      </c>
      <c r="H106" s="47"/>
      <c r="I106" s="47"/>
      <c r="J106" s="28">
        <f t="shared" si="45"/>
        <v>0</v>
      </c>
      <c r="K106" s="28">
        <f t="shared" si="46"/>
        <v>0</v>
      </c>
      <c r="L106" s="29">
        <f t="shared" si="47"/>
        <v>0</v>
      </c>
      <c r="M106" s="30" t="s">
        <v>15</v>
      </c>
      <c r="N106" s="29">
        <f>IF($M106=0,0,VLOOKUP($M106,'VPMA-Datenbasis'!$A$5:$C$252,2,FALSE))</f>
        <v>14</v>
      </c>
      <c r="O106" s="29">
        <f>IF($M106=0,0,VLOOKUP($M106,'VPMA-Datenbasis'!$A$5:$C$252,3,FALSE))</f>
        <v>28</v>
      </c>
      <c r="P106" s="15"/>
      <c r="Q106" s="15"/>
      <c r="R106" s="13">
        <f t="shared" si="48"/>
        <v>0</v>
      </c>
      <c r="S106" s="32"/>
      <c r="T106" s="20"/>
      <c r="U106" s="20"/>
    </row>
    <row r="107" spans="1:181" ht="20.100000000000001" customHeight="1" x14ac:dyDescent="0.3">
      <c r="A107" s="16"/>
      <c r="B107" s="26" t="s">
        <v>1</v>
      </c>
      <c r="C107" s="16"/>
      <c r="D107" s="26" t="s">
        <v>1</v>
      </c>
      <c r="E107" s="27">
        <f t="shared" si="42"/>
        <v>0</v>
      </c>
      <c r="F107" s="27">
        <f t="shared" si="43"/>
        <v>0</v>
      </c>
      <c r="G107" s="27">
        <f t="shared" si="44"/>
        <v>0</v>
      </c>
      <c r="H107" s="47"/>
      <c r="I107" s="47"/>
      <c r="J107" s="28">
        <f t="shared" si="45"/>
        <v>0</v>
      </c>
      <c r="K107" s="28">
        <f t="shared" si="46"/>
        <v>0</v>
      </c>
      <c r="L107" s="29">
        <f t="shared" si="47"/>
        <v>0</v>
      </c>
      <c r="M107" s="30" t="s">
        <v>15</v>
      </c>
      <c r="N107" s="29">
        <f>IF($M107=0,0,VLOOKUP($M107,'VPMA-Datenbasis'!$A$5:$C$252,2,FALSE))</f>
        <v>14</v>
      </c>
      <c r="O107" s="29">
        <f>IF($M107=0,0,VLOOKUP($M107,'VPMA-Datenbasis'!$A$5:$C$252,3,FALSE))</f>
        <v>28</v>
      </c>
      <c r="P107" s="15"/>
      <c r="Q107" s="15"/>
      <c r="R107" s="13">
        <f t="shared" si="48"/>
        <v>0</v>
      </c>
      <c r="S107" s="32"/>
      <c r="T107" s="20"/>
      <c r="U107" s="20"/>
    </row>
    <row r="108" spans="1:181" ht="17.25" x14ac:dyDescent="0.3">
      <c r="A108" s="16"/>
      <c r="B108" s="26" t="s">
        <v>1</v>
      </c>
      <c r="C108" s="16"/>
      <c r="D108" s="26" t="s">
        <v>1</v>
      </c>
      <c r="E108" s="27">
        <f t="shared" si="42"/>
        <v>0</v>
      </c>
      <c r="F108" s="27">
        <f t="shared" si="43"/>
        <v>0</v>
      </c>
      <c r="G108" s="27">
        <f t="shared" si="44"/>
        <v>0</v>
      </c>
      <c r="H108" s="47"/>
      <c r="I108" s="47"/>
      <c r="J108" s="28">
        <f t="shared" si="45"/>
        <v>0</v>
      </c>
      <c r="K108" s="28">
        <f t="shared" si="46"/>
        <v>0</v>
      </c>
      <c r="L108" s="29">
        <f t="shared" si="47"/>
        <v>0</v>
      </c>
      <c r="M108" s="30" t="s">
        <v>15</v>
      </c>
      <c r="N108" s="29">
        <f>IF($M108=0,0,VLOOKUP($M108,'VPMA-Datenbasis'!$A$5:$C$252,2,FALSE))</f>
        <v>14</v>
      </c>
      <c r="O108" s="29">
        <f>IF($M108=0,0,VLOOKUP($M108,'VPMA-Datenbasis'!$A$5:$C$252,3,FALSE))</f>
        <v>28</v>
      </c>
      <c r="P108" s="15"/>
      <c r="Q108" s="15"/>
      <c r="R108" s="13">
        <f t="shared" si="48"/>
        <v>0</v>
      </c>
      <c r="S108" s="32"/>
      <c r="T108" s="20"/>
      <c r="U108" s="20"/>
    </row>
    <row r="109" spans="1:181" ht="21" customHeight="1" x14ac:dyDescent="0.3">
      <c r="A109" s="16"/>
      <c r="B109" s="26" t="s">
        <v>1</v>
      </c>
      <c r="C109" s="16"/>
      <c r="D109" s="26" t="s">
        <v>1</v>
      </c>
      <c r="E109" s="27">
        <f t="shared" si="42"/>
        <v>0</v>
      </c>
      <c r="F109" s="27">
        <f t="shared" si="43"/>
        <v>0</v>
      </c>
      <c r="G109" s="27">
        <f t="shared" si="44"/>
        <v>0</v>
      </c>
      <c r="H109" s="47"/>
      <c r="I109" s="47"/>
      <c r="J109" s="28">
        <f t="shared" si="45"/>
        <v>0</v>
      </c>
      <c r="K109" s="28">
        <f t="shared" si="46"/>
        <v>0</v>
      </c>
      <c r="L109" s="29">
        <f t="shared" si="47"/>
        <v>0</v>
      </c>
      <c r="M109" s="30" t="s">
        <v>15</v>
      </c>
      <c r="N109" s="29">
        <f>IF($M109=0,0,VLOOKUP($M109,'VPMA-Datenbasis'!$A$5:$C$252,2,FALSE))</f>
        <v>14</v>
      </c>
      <c r="O109" s="29">
        <f>IF($M109=0,0,VLOOKUP($M109,'VPMA-Datenbasis'!$A$5:$C$252,3,FALSE))</f>
        <v>28</v>
      </c>
      <c r="P109" s="15"/>
      <c r="Q109" s="15"/>
      <c r="R109" s="13">
        <f t="shared" si="48"/>
        <v>0</v>
      </c>
      <c r="S109" s="32"/>
      <c r="T109" s="20"/>
      <c r="U109" s="20"/>
    </row>
    <row r="110" spans="1:181" ht="24.75" customHeight="1" x14ac:dyDescent="0.3">
      <c r="A110" s="16"/>
      <c r="B110" s="26" t="s">
        <v>1</v>
      </c>
      <c r="C110" s="16"/>
      <c r="D110" s="26" t="s">
        <v>1</v>
      </c>
      <c r="E110" s="27">
        <f t="shared" si="42"/>
        <v>0</v>
      </c>
      <c r="F110" s="27">
        <f t="shared" si="43"/>
        <v>0</v>
      </c>
      <c r="G110" s="27">
        <f t="shared" si="44"/>
        <v>0</v>
      </c>
      <c r="H110" s="47"/>
      <c r="I110" s="47"/>
      <c r="J110" s="28">
        <f t="shared" si="45"/>
        <v>0</v>
      </c>
      <c r="K110" s="28">
        <f t="shared" si="46"/>
        <v>0</v>
      </c>
      <c r="L110" s="29">
        <f t="shared" si="47"/>
        <v>0</v>
      </c>
      <c r="M110" s="30" t="s">
        <v>15</v>
      </c>
      <c r="N110" s="29">
        <f>IF($M110=0,0,VLOOKUP($M110,'VPMA-Datenbasis'!$A$5:$C$252,2,FALSE))</f>
        <v>14</v>
      </c>
      <c r="O110" s="29">
        <f>IF($M110=0,0,VLOOKUP($M110,'VPMA-Datenbasis'!$A$5:$C$252,3,FALSE))</f>
        <v>28</v>
      </c>
      <c r="P110" s="15"/>
      <c r="Q110" s="15"/>
      <c r="R110" s="13">
        <f t="shared" si="48"/>
        <v>0</v>
      </c>
      <c r="S110" s="32"/>
      <c r="T110" s="20"/>
      <c r="U110" s="20"/>
    </row>
    <row r="111" spans="1:181" ht="21" customHeight="1" x14ac:dyDescent="0.3">
      <c r="A111" s="16"/>
      <c r="B111" s="26" t="s">
        <v>1</v>
      </c>
      <c r="C111" s="16"/>
      <c r="D111" s="26" t="s">
        <v>1</v>
      </c>
      <c r="E111" s="27">
        <f t="shared" si="42"/>
        <v>0</v>
      </c>
      <c r="F111" s="27">
        <f t="shared" si="43"/>
        <v>0</v>
      </c>
      <c r="G111" s="27">
        <f t="shared" si="44"/>
        <v>0</v>
      </c>
      <c r="H111" s="47"/>
      <c r="I111" s="47"/>
      <c r="J111" s="28">
        <f t="shared" si="45"/>
        <v>0</v>
      </c>
      <c r="K111" s="28">
        <f t="shared" si="46"/>
        <v>0</v>
      </c>
      <c r="L111" s="29">
        <f t="shared" si="47"/>
        <v>0</v>
      </c>
      <c r="M111" s="30" t="s">
        <v>15</v>
      </c>
      <c r="N111" s="29">
        <f>IF($M111=0,0,VLOOKUP($M111,'VPMA-Datenbasis'!$A$5:$C$252,2,FALSE))</f>
        <v>14</v>
      </c>
      <c r="O111" s="29">
        <f>IF($M111=0,0,VLOOKUP($M111,'VPMA-Datenbasis'!$A$5:$C$252,3,FALSE))</f>
        <v>28</v>
      </c>
      <c r="P111" s="15"/>
      <c r="Q111" s="15"/>
      <c r="R111" s="13">
        <f t="shared" si="48"/>
        <v>0</v>
      </c>
      <c r="S111" s="32"/>
      <c r="T111" s="20"/>
      <c r="U111" s="20"/>
    </row>
    <row r="112" spans="1:181" ht="18.75" customHeight="1" x14ac:dyDescent="0.3">
      <c r="A112" s="16"/>
      <c r="B112" s="26" t="s">
        <v>1</v>
      </c>
      <c r="C112" s="16"/>
      <c r="D112" s="26" t="s">
        <v>1</v>
      </c>
      <c r="E112" s="27">
        <f t="shared" si="42"/>
        <v>0</v>
      </c>
      <c r="F112" s="27">
        <f t="shared" si="43"/>
        <v>0</v>
      </c>
      <c r="G112" s="27">
        <f t="shared" si="44"/>
        <v>0</v>
      </c>
      <c r="H112" s="47"/>
      <c r="I112" s="47"/>
      <c r="J112" s="28">
        <f t="shared" si="45"/>
        <v>0</v>
      </c>
      <c r="K112" s="28">
        <f t="shared" si="46"/>
        <v>0</v>
      </c>
      <c r="L112" s="29">
        <f t="shared" si="47"/>
        <v>0</v>
      </c>
      <c r="M112" s="30" t="s">
        <v>15</v>
      </c>
      <c r="N112" s="29">
        <f>IF($M112=0,0,VLOOKUP($M112,'VPMA-Datenbasis'!$A$5:$C$252,2,FALSE))</f>
        <v>14</v>
      </c>
      <c r="O112" s="29">
        <f>IF($M112=0,0,VLOOKUP($M112,'VPMA-Datenbasis'!$A$5:$C$252,3,FALSE))</f>
        <v>28</v>
      </c>
      <c r="P112" s="15"/>
      <c r="Q112" s="15"/>
      <c r="R112" s="13">
        <f t="shared" si="48"/>
        <v>0</v>
      </c>
      <c r="S112" s="32"/>
      <c r="T112" s="20"/>
      <c r="U112" s="20"/>
    </row>
    <row r="113" spans="1:21" ht="17.25" x14ac:dyDescent="0.3">
      <c r="A113" s="16"/>
      <c r="B113" s="26" t="s">
        <v>1</v>
      </c>
      <c r="C113" s="16"/>
      <c r="D113" s="26" t="s">
        <v>1</v>
      </c>
      <c r="E113" s="27">
        <f t="shared" si="42"/>
        <v>0</v>
      </c>
      <c r="F113" s="27">
        <f t="shared" si="43"/>
        <v>0</v>
      </c>
      <c r="G113" s="27">
        <f t="shared" si="44"/>
        <v>0</v>
      </c>
      <c r="H113" s="47"/>
      <c r="I113" s="47"/>
      <c r="J113" s="28">
        <f t="shared" si="45"/>
        <v>0</v>
      </c>
      <c r="K113" s="28">
        <f t="shared" si="46"/>
        <v>0</v>
      </c>
      <c r="L113" s="29">
        <f t="shared" si="47"/>
        <v>0</v>
      </c>
      <c r="M113" s="30" t="s">
        <v>15</v>
      </c>
      <c r="N113" s="29">
        <f>IF($M113=0,0,VLOOKUP($M113,'VPMA-Datenbasis'!$A$5:$C$252,2,FALSE))</f>
        <v>14</v>
      </c>
      <c r="O113" s="29">
        <f>IF($M113=0,0,VLOOKUP($M113,'VPMA-Datenbasis'!$A$5:$C$252,3,FALSE))</f>
        <v>28</v>
      </c>
      <c r="P113" s="15"/>
      <c r="Q113" s="15"/>
      <c r="R113" s="13">
        <f t="shared" si="48"/>
        <v>0</v>
      </c>
      <c r="S113" s="32"/>
      <c r="T113" s="20"/>
      <c r="U113" s="20"/>
    </row>
    <row r="114" spans="1:21" ht="17.25" x14ac:dyDescent="0.3">
      <c r="A114" s="16"/>
      <c r="B114" s="26" t="s">
        <v>1</v>
      </c>
      <c r="C114" s="16"/>
      <c r="D114" s="26" t="s">
        <v>1</v>
      </c>
      <c r="E114" s="27">
        <f t="shared" si="42"/>
        <v>0</v>
      </c>
      <c r="F114" s="27">
        <f t="shared" si="43"/>
        <v>0</v>
      </c>
      <c r="G114" s="27">
        <f t="shared" si="44"/>
        <v>0</v>
      </c>
      <c r="H114" s="47"/>
      <c r="I114" s="47"/>
      <c r="J114" s="28">
        <f t="shared" si="45"/>
        <v>0</v>
      </c>
      <c r="K114" s="28">
        <f t="shared" si="46"/>
        <v>0</v>
      </c>
      <c r="L114" s="29">
        <f t="shared" si="47"/>
        <v>0</v>
      </c>
      <c r="M114" s="30" t="s">
        <v>15</v>
      </c>
      <c r="N114" s="29">
        <f>IF($M114=0,0,VLOOKUP($M114,'VPMA-Datenbasis'!$A$5:$C$252,2,FALSE))</f>
        <v>14</v>
      </c>
      <c r="O114" s="29">
        <f>IF($M114=0,0,VLOOKUP($M114,'VPMA-Datenbasis'!$A$5:$C$252,3,FALSE))</f>
        <v>28</v>
      </c>
      <c r="P114" s="15"/>
      <c r="Q114" s="15"/>
      <c r="R114" s="13">
        <f t="shared" si="48"/>
        <v>0</v>
      </c>
      <c r="S114" s="32"/>
      <c r="T114" s="20"/>
      <c r="U114" s="20"/>
    </row>
    <row r="115" spans="1:21" ht="17.25" x14ac:dyDescent="0.3">
      <c r="A115" s="16"/>
      <c r="B115" s="26" t="s">
        <v>1</v>
      </c>
      <c r="C115" s="16"/>
      <c r="D115" s="26" t="s">
        <v>1</v>
      </c>
      <c r="E115" s="27">
        <f t="shared" si="42"/>
        <v>0</v>
      </c>
      <c r="F115" s="27">
        <f t="shared" si="43"/>
        <v>0</v>
      </c>
      <c r="G115" s="27">
        <f t="shared" si="44"/>
        <v>0</v>
      </c>
      <c r="H115" s="47"/>
      <c r="I115" s="47"/>
      <c r="J115" s="28">
        <f t="shared" si="45"/>
        <v>0</v>
      </c>
      <c r="K115" s="28">
        <f t="shared" si="46"/>
        <v>0</v>
      </c>
      <c r="L115" s="29">
        <f t="shared" si="47"/>
        <v>0</v>
      </c>
      <c r="M115" s="30" t="s">
        <v>15</v>
      </c>
      <c r="N115" s="29">
        <f>IF($M115=0,0,VLOOKUP($M115,'VPMA-Datenbasis'!$A$5:$C$252,2,FALSE))</f>
        <v>14</v>
      </c>
      <c r="O115" s="29">
        <f>IF($M115=0,0,VLOOKUP($M115,'VPMA-Datenbasis'!$A$5:$C$252,3,FALSE))</f>
        <v>28</v>
      </c>
      <c r="P115" s="15"/>
      <c r="Q115" s="15"/>
      <c r="R115" s="13">
        <f t="shared" si="48"/>
        <v>0</v>
      </c>
      <c r="S115" s="32"/>
      <c r="T115" s="20"/>
      <c r="U115" s="20"/>
    </row>
    <row r="116" spans="1:21" ht="17.25" x14ac:dyDescent="0.3">
      <c r="A116" s="16"/>
      <c r="B116" s="26" t="s">
        <v>1</v>
      </c>
      <c r="C116" s="16"/>
      <c r="D116" s="26" t="s">
        <v>1</v>
      </c>
      <c r="E116" s="27">
        <f t="shared" si="42"/>
        <v>0</v>
      </c>
      <c r="F116" s="27">
        <f t="shared" si="43"/>
        <v>0</v>
      </c>
      <c r="G116" s="27">
        <f t="shared" si="44"/>
        <v>0</v>
      </c>
      <c r="H116" s="47"/>
      <c r="I116" s="47"/>
      <c r="J116" s="28">
        <f t="shared" si="45"/>
        <v>0</v>
      </c>
      <c r="K116" s="28">
        <f t="shared" si="46"/>
        <v>0</v>
      </c>
      <c r="L116" s="29">
        <f t="shared" si="47"/>
        <v>0</v>
      </c>
      <c r="M116" s="30" t="s">
        <v>15</v>
      </c>
      <c r="N116" s="29">
        <f>IF($M116=0,0,VLOOKUP($M116,'VPMA-Datenbasis'!$A$5:$C$252,2,FALSE))</f>
        <v>14</v>
      </c>
      <c r="O116" s="29">
        <f>IF($M116=0,0,VLOOKUP($M116,'VPMA-Datenbasis'!$A$5:$C$252,3,FALSE))</f>
        <v>28</v>
      </c>
      <c r="P116" s="15"/>
      <c r="Q116" s="15"/>
      <c r="R116" s="13">
        <f t="shared" si="48"/>
        <v>0</v>
      </c>
      <c r="S116" s="32"/>
      <c r="T116" s="20"/>
      <c r="U116" s="20"/>
    </row>
    <row r="117" spans="1:21" ht="17.25" x14ac:dyDescent="0.3">
      <c r="A117" s="16"/>
      <c r="B117" s="26" t="s">
        <v>1</v>
      </c>
      <c r="C117" s="16"/>
      <c r="D117" s="26" t="s">
        <v>1</v>
      </c>
      <c r="E117" s="27">
        <f t="shared" si="42"/>
        <v>0</v>
      </c>
      <c r="F117" s="27">
        <f t="shared" si="43"/>
        <v>0</v>
      </c>
      <c r="G117" s="27">
        <f t="shared" si="44"/>
        <v>0</v>
      </c>
      <c r="H117" s="47"/>
      <c r="I117" s="47"/>
      <c r="J117" s="28">
        <f t="shared" si="45"/>
        <v>0</v>
      </c>
      <c r="K117" s="28">
        <f t="shared" si="46"/>
        <v>0</v>
      </c>
      <c r="L117" s="29">
        <f t="shared" si="47"/>
        <v>0</v>
      </c>
      <c r="M117" s="30" t="s">
        <v>15</v>
      </c>
      <c r="N117" s="29">
        <f>IF($M117=0,0,VLOOKUP($M117,'VPMA-Datenbasis'!$A$5:$C$252,2,FALSE))</f>
        <v>14</v>
      </c>
      <c r="O117" s="29">
        <f>IF($M117=0,0,VLOOKUP($M117,'VPMA-Datenbasis'!$A$5:$C$252,3,FALSE))</f>
        <v>28</v>
      </c>
      <c r="P117" s="15"/>
      <c r="Q117" s="15"/>
      <c r="R117" s="13">
        <f t="shared" si="48"/>
        <v>0</v>
      </c>
      <c r="S117" s="32"/>
      <c r="T117" s="20"/>
      <c r="U117" s="20"/>
    </row>
    <row r="118" spans="1:21" ht="17.25" x14ac:dyDescent="0.3">
      <c r="A118" s="16"/>
      <c r="B118" s="26" t="s">
        <v>1</v>
      </c>
      <c r="C118" s="16"/>
      <c r="D118" s="26" t="s">
        <v>1</v>
      </c>
      <c r="E118" s="27">
        <f t="shared" si="42"/>
        <v>0</v>
      </c>
      <c r="F118" s="27">
        <f t="shared" si="43"/>
        <v>0</v>
      </c>
      <c r="G118" s="27">
        <f t="shared" si="44"/>
        <v>0</v>
      </c>
      <c r="H118" s="47"/>
      <c r="I118" s="47"/>
      <c r="J118" s="28">
        <f t="shared" si="45"/>
        <v>0</v>
      </c>
      <c r="K118" s="28">
        <f t="shared" si="46"/>
        <v>0</v>
      </c>
      <c r="L118" s="29">
        <f t="shared" si="47"/>
        <v>0</v>
      </c>
      <c r="M118" s="30" t="s">
        <v>15</v>
      </c>
      <c r="N118" s="29">
        <f>IF($M118=0,0,VLOOKUP($M118,'VPMA-Datenbasis'!$A$5:$C$252,2,FALSE))</f>
        <v>14</v>
      </c>
      <c r="O118" s="29">
        <f>IF($M118=0,0,VLOOKUP($M118,'VPMA-Datenbasis'!$A$5:$C$252,3,FALSE))</f>
        <v>28</v>
      </c>
      <c r="P118" s="15"/>
      <c r="Q118" s="15"/>
      <c r="R118" s="13">
        <f t="shared" si="48"/>
        <v>0</v>
      </c>
      <c r="S118" s="32"/>
      <c r="T118" s="20"/>
      <c r="U118" s="20"/>
    </row>
    <row r="119" spans="1:21" ht="17.25" x14ac:dyDescent="0.3">
      <c r="A119" s="16"/>
      <c r="B119" s="26" t="s">
        <v>1</v>
      </c>
      <c r="C119" s="16"/>
      <c r="D119" s="26" t="s">
        <v>1</v>
      </c>
      <c r="E119" s="27">
        <f t="shared" si="42"/>
        <v>0</v>
      </c>
      <c r="F119" s="27">
        <f t="shared" si="43"/>
        <v>0</v>
      </c>
      <c r="G119" s="27">
        <f t="shared" si="44"/>
        <v>0</v>
      </c>
      <c r="H119" s="47"/>
      <c r="I119" s="47"/>
      <c r="J119" s="28">
        <f t="shared" si="45"/>
        <v>0</v>
      </c>
      <c r="K119" s="28">
        <f t="shared" si="46"/>
        <v>0</v>
      </c>
      <c r="L119" s="29">
        <f t="shared" si="47"/>
        <v>0</v>
      </c>
      <c r="M119" s="30" t="s">
        <v>15</v>
      </c>
      <c r="N119" s="29">
        <f>IF($M119=0,0,VLOOKUP($M119,'VPMA-Datenbasis'!$A$5:$C$252,2,FALSE))</f>
        <v>14</v>
      </c>
      <c r="O119" s="29">
        <f>IF($M119=0,0,VLOOKUP($M119,'VPMA-Datenbasis'!$A$5:$C$252,3,FALSE))</f>
        <v>28</v>
      </c>
      <c r="P119" s="15"/>
      <c r="Q119" s="15"/>
      <c r="R119" s="13">
        <f t="shared" si="48"/>
        <v>0</v>
      </c>
      <c r="S119" s="32"/>
      <c r="T119" s="20"/>
      <c r="U119" s="20"/>
    </row>
    <row r="120" spans="1:21" ht="17.25" x14ac:dyDescent="0.3">
      <c r="A120" s="16"/>
      <c r="B120" s="26" t="s">
        <v>1</v>
      </c>
      <c r="C120" s="16"/>
      <c r="D120" s="26" t="s">
        <v>1</v>
      </c>
      <c r="E120" s="27">
        <f t="shared" si="42"/>
        <v>0</v>
      </c>
      <c r="F120" s="27">
        <f t="shared" si="43"/>
        <v>0</v>
      </c>
      <c r="G120" s="27">
        <f t="shared" si="44"/>
        <v>0</v>
      </c>
      <c r="H120" s="47"/>
      <c r="I120" s="47"/>
      <c r="J120" s="28">
        <f t="shared" si="45"/>
        <v>0</v>
      </c>
      <c r="K120" s="28">
        <f t="shared" si="46"/>
        <v>0</v>
      </c>
      <c r="L120" s="29">
        <f t="shared" si="47"/>
        <v>0</v>
      </c>
      <c r="M120" s="30" t="s">
        <v>15</v>
      </c>
      <c r="N120" s="29">
        <f>IF($M120=0,0,VLOOKUP($M120,'VPMA-Datenbasis'!$A$5:$C$252,2,FALSE))</f>
        <v>14</v>
      </c>
      <c r="O120" s="29">
        <f>IF($M120=0,0,VLOOKUP($M120,'VPMA-Datenbasis'!$A$5:$C$252,3,FALSE))</f>
        <v>28</v>
      </c>
      <c r="P120" s="15"/>
      <c r="Q120" s="15"/>
      <c r="R120" s="13">
        <f t="shared" si="48"/>
        <v>0</v>
      </c>
      <c r="S120" s="32"/>
      <c r="T120" s="20"/>
      <c r="U120" s="20"/>
    </row>
    <row r="121" spans="1:21" ht="17.25" x14ac:dyDescent="0.3">
      <c r="A121" s="16"/>
      <c r="B121" s="26" t="s">
        <v>1</v>
      </c>
      <c r="C121" s="16"/>
      <c r="D121" s="26" t="s">
        <v>1</v>
      </c>
      <c r="E121" s="27">
        <f t="shared" si="42"/>
        <v>0</v>
      </c>
      <c r="F121" s="27">
        <f t="shared" si="43"/>
        <v>0</v>
      </c>
      <c r="G121" s="27">
        <f t="shared" si="44"/>
        <v>0</v>
      </c>
      <c r="H121" s="47"/>
      <c r="I121" s="47"/>
      <c r="J121" s="28">
        <f t="shared" si="45"/>
        <v>0</v>
      </c>
      <c r="K121" s="28">
        <f t="shared" si="46"/>
        <v>0</v>
      </c>
      <c r="L121" s="29">
        <f t="shared" si="47"/>
        <v>0</v>
      </c>
      <c r="M121" s="30" t="s">
        <v>15</v>
      </c>
      <c r="N121" s="29">
        <f>IF($M121=0,0,VLOOKUP($M121,'VPMA-Datenbasis'!$A$5:$C$252,2,FALSE))</f>
        <v>14</v>
      </c>
      <c r="O121" s="29">
        <f>IF($M121=0,0,VLOOKUP($M121,'VPMA-Datenbasis'!$A$5:$C$252,3,FALSE))</f>
        <v>28</v>
      </c>
      <c r="P121" s="15"/>
      <c r="Q121" s="15"/>
      <c r="R121" s="13">
        <f t="shared" si="48"/>
        <v>0</v>
      </c>
      <c r="S121" s="32"/>
      <c r="T121" s="20"/>
      <c r="U121" s="20"/>
    </row>
    <row r="122" spans="1:21" ht="17.25" x14ac:dyDescent="0.3">
      <c r="A122" s="16"/>
      <c r="B122" s="26" t="s">
        <v>1</v>
      </c>
      <c r="C122" s="16"/>
      <c r="D122" s="26" t="s">
        <v>1</v>
      </c>
      <c r="E122" s="27">
        <f t="shared" si="42"/>
        <v>0</v>
      </c>
      <c r="F122" s="27">
        <f t="shared" si="43"/>
        <v>0</v>
      </c>
      <c r="G122" s="27">
        <f t="shared" si="44"/>
        <v>0</v>
      </c>
      <c r="H122" s="47"/>
      <c r="I122" s="47"/>
      <c r="J122" s="28">
        <f t="shared" si="45"/>
        <v>0</v>
      </c>
      <c r="K122" s="28">
        <f t="shared" si="46"/>
        <v>0</v>
      </c>
      <c r="L122" s="29">
        <f t="shared" si="47"/>
        <v>0</v>
      </c>
      <c r="M122" s="30" t="s">
        <v>15</v>
      </c>
      <c r="N122" s="29">
        <f>IF($M122=0,0,VLOOKUP($M122,'VPMA-Datenbasis'!$A$5:$C$252,2,FALSE))</f>
        <v>14</v>
      </c>
      <c r="O122" s="29">
        <f>IF($M122=0,0,VLOOKUP($M122,'VPMA-Datenbasis'!$A$5:$C$252,3,FALSE))</f>
        <v>28</v>
      </c>
      <c r="P122" s="15"/>
      <c r="Q122" s="15"/>
      <c r="R122" s="13">
        <f t="shared" si="48"/>
        <v>0</v>
      </c>
      <c r="S122" s="32"/>
      <c r="T122" s="20"/>
      <c r="U122" s="20"/>
    </row>
    <row r="123" spans="1:21" ht="17.25" x14ac:dyDescent="0.3">
      <c r="A123" s="16"/>
      <c r="B123" s="26" t="s">
        <v>1</v>
      </c>
      <c r="C123" s="16"/>
      <c r="D123" s="26" t="s">
        <v>1</v>
      </c>
      <c r="E123" s="27">
        <f t="shared" si="42"/>
        <v>0</v>
      </c>
      <c r="F123" s="27">
        <f t="shared" si="43"/>
        <v>0</v>
      </c>
      <c r="G123" s="27">
        <f t="shared" si="44"/>
        <v>0</v>
      </c>
      <c r="H123" s="47"/>
      <c r="I123" s="47"/>
      <c r="J123" s="28">
        <f t="shared" si="45"/>
        <v>0</v>
      </c>
      <c r="K123" s="28">
        <f t="shared" si="46"/>
        <v>0</v>
      </c>
      <c r="L123" s="29">
        <f t="shared" si="47"/>
        <v>0</v>
      </c>
      <c r="M123" s="30" t="s">
        <v>15</v>
      </c>
      <c r="N123" s="29">
        <f>IF($M123=0,0,VLOOKUP($M123,'VPMA-Datenbasis'!$A$5:$C$252,2,FALSE))</f>
        <v>14</v>
      </c>
      <c r="O123" s="29">
        <f>IF($M123=0,0,VLOOKUP($M123,'VPMA-Datenbasis'!$A$5:$C$252,3,FALSE))</f>
        <v>28</v>
      </c>
      <c r="P123" s="15"/>
      <c r="Q123" s="15"/>
      <c r="R123" s="13">
        <f t="shared" si="48"/>
        <v>0</v>
      </c>
      <c r="S123" s="32"/>
      <c r="T123" s="20"/>
      <c r="U123" s="20"/>
    </row>
    <row r="124" spans="1:21" ht="17.25" x14ac:dyDescent="0.3">
      <c r="A124" s="16"/>
      <c r="B124" s="26" t="s">
        <v>1</v>
      </c>
      <c r="C124" s="16"/>
      <c r="D124" s="26" t="s">
        <v>1</v>
      </c>
      <c r="E124" s="27">
        <f t="shared" si="42"/>
        <v>0</v>
      </c>
      <c r="F124" s="27">
        <f t="shared" si="43"/>
        <v>0</v>
      </c>
      <c r="G124" s="27">
        <f t="shared" si="44"/>
        <v>0</v>
      </c>
      <c r="H124" s="47"/>
      <c r="I124" s="47"/>
      <c r="J124" s="28">
        <f t="shared" si="45"/>
        <v>0</v>
      </c>
      <c r="K124" s="28">
        <f t="shared" si="46"/>
        <v>0</v>
      </c>
      <c r="L124" s="29">
        <f t="shared" si="47"/>
        <v>0</v>
      </c>
      <c r="M124" s="30" t="s">
        <v>15</v>
      </c>
      <c r="N124" s="29">
        <f>IF($M124=0,0,VLOOKUP($M124,'VPMA-Datenbasis'!$A$5:$C$252,2,FALSE))</f>
        <v>14</v>
      </c>
      <c r="O124" s="29">
        <f>IF($M124=0,0,VLOOKUP($M124,'VPMA-Datenbasis'!$A$5:$C$252,3,FALSE))</f>
        <v>28</v>
      </c>
      <c r="P124" s="15"/>
      <c r="Q124" s="15"/>
      <c r="R124" s="13">
        <f t="shared" si="48"/>
        <v>0</v>
      </c>
      <c r="S124" s="32"/>
      <c r="T124" s="20"/>
      <c r="U124" s="20"/>
    </row>
    <row r="125" spans="1:21" ht="17.25" x14ac:dyDescent="0.3">
      <c r="A125" s="16"/>
      <c r="B125" s="26" t="s">
        <v>1</v>
      </c>
      <c r="C125" s="16"/>
      <c r="D125" s="26" t="s">
        <v>1</v>
      </c>
      <c r="E125" s="27">
        <f t="shared" si="42"/>
        <v>0</v>
      </c>
      <c r="F125" s="27">
        <f t="shared" si="43"/>
        <v>0</v>
      </c>
      <c r="G125" s="27">
        <f t="shared" si="44"/>
        <v>0</v>
      </c>
      <c r="H125" s="47"/>
      <c r="I125" s="47"/>
      <c r="J125" s="28">
        <f t="shared" si="45"/>
        <v>0</v>
      </c>
      <c r="K125" s="28">
        <f t="shared" si="46"/>
        <v>0</v>
      </c>
      <c r="L125" s="29">
        <f t="shared" si="47"/>
        <v>0</v>
      </c>
      <c r="M125" s="30" t="s">
        <v>15</v>
      </c>
      <c r="N125" s="29">
        <f>IF($M125=0,0,VLOOKUP($M125,'VPMA-Datenbasis'!$A$5:$C$252,2,FALSE))</f>
        <v>14</v>
      </c>
      <c r="O125" s="29">
        <f>IF($M125=0,0,VLOOKUP($M125,'VPMA-Datenbasis'!$A$5:$C$252,3,FALSE))</f>
        <v>28</v>
      </c>
      <c r="P125" s="15"/>
      <c r="Q125" s="15"/>
      <c r="R125" s="13">
        <f t="shared" si="48"/>
        <v>0</v>
      </c>
      <c r="S125" s="32"/>
      <c r="T125" s="20"/>
      <c r="U125" s="20"/>
    </row>
    <row r="126" spans="1:21" ht="17.25" x14ac:dyDescent="0.3">
      <c r="A126" s="16"/>
      <c r="B126" s="26" t="s">
        <v>1</v>
      </c>
      <c r="C126" s="16"/>
      <c r="D126" s="26" t="s">
        <v>1</v>
      </c>
      <c r="E126" s="27">
        <f t="shared" si="42"/>
        <v>0</v>
      </c>
      <c r="F126" s="27">
        <f t="shared" si="43"/>
        <v>0</v>
      </c>
      <c r="G126" s="27">
        <f t="shared" si="44"/>
        <v>0</v>
      </c>
      <c r="H126" s="47"/>
      <c r="I126" s="47"/>
      <c r="J126" s="28">
        <f t="shared" si="45"/>
        <v>0</v>
      </c>
      <c r="K126" s="28">
        <f t="shared" si="46"/>
        <v>0</v>
      </c>
      <c r="L126" s="29">
        <f t="shared" si="47"/>
        <v>0</v>
      </c>
      <c r="M126" s="30" t="s">
        <v>15</v>
      </c>
      <c r="N126" s="29">
        <f>IF($M126=0,0,VLOOKUP($M126,'VPMA-Datenbasis'!$A$5:$C$252,2,FALSE))</f>
        <v>14</v>
      </c>
      <c r="O126" s="29">
        <f>IF($M126=0,0,VLOOKUP($M126,'VPMA-Datenbasis'!$A$5:$C$252,3,FALSE))</f>
        <v>28</v>
      </c>
      <c r="P126" s="15"/>
      <c r="Q126" s="15"/>
      <c r="R126" s="13">
        <f t="shared" si="48"/>
        <v>0</v>
      </c>
      <c r="S126" s="32"/>
      <c r="T126" s="20"/>
      <c r="U126" s="20"/>
    </row>
    <row r="127" spans="1:21" ht="17.25" x14ac:dyDescent="0.3">
      <c r="A127" s="16"/>
      <c r="B127" s="26" t="s">
        <v>1</v>
      </c>
      <c r="C127" s="16"/>
      <c r="D127" s="26" t="s">
        <v>1</v>
      </c>
      <c r="E127" s="27">
        <f t="shared" si="42"/>
        <v>0</v>
      </c>
      <c r="F127" s="27">
        <f t="shared" si="43"/>
        <v>0</v>
      </c>
      <c r="G127" s="27">
        <f t="shared" si="44"/>
        <v>0</v>
      </c>
      <c r="H127" s="47"/>
      <c r="I127" s="47"/>
      <c r="J127" s="28">
        <f t="shared" si="45"/>
        <v>0</v>
      </c>
      <c r="K127" s="28">
        <f t="shared" si="46"/>
        <v>0</v>
      </c>
      <c r="L127" s="29">
        <f t="shared" si="47"/>
        <v>0</v>
      </c>
      <c r="M127" s="30" t="s">
        <v>15</v>
      </c>
      <c r="N127" s="29">
        <f>IF($M127=0,0,VLOOKUP($M127,'VPMA-Datenbasis'!$A$5:$C$252,2,FALSE))</f>
        <v>14</v>
      </c>
      <c r="O127" s="29">
        <f>IF($M127=0,0,VLOOKUP($M127,'VPMA-Datenbasis'!$A$5:$C$252,3,FALSE))</f>
        <v>28</v>
      </c>
      <c r="P127" s="15"/>
      <c r="Q127" s="15"/>
      <c r="R127" s="13">
        <f t="shared" si="48"/>
        <v>0</v>
      </c>
      <c r="S127" s="32"/>
      <c r="T127" s="20"/>
      <c r="U127" s="20"/>
    </row>
    <row r="128" spans="1:21" ht="17.25" x14ac:dyDescent="0.3">
      <c r="A128" s="16"/>
      <c r="B128" s="26" t="s">
        <v>1</v>
      </c>
      <c r="C128" s="16"/>
      <c r="D128" s="26" t="s">
        <v>1</v>
      </c>
      <c r="E128" s="27">
        <f t="shared" si="42"/>
        <v>0</v>
      </c>
      <c r="F128" s="27">
        <f t="shared" si="43"/>
        <v>0</v>
      </c>
      <c r="G128" s="27">
        <f t="shared" si="44"/>
        <v>0</v>
      </c>
      <c r="H128" s="47"/>
      <c r="I128" s="47"/>
      <c r="J128" s="28">
        <f t="shared" si="45"/>
        <v>0</v>
      </c>
      <c r="K128" s="28">
        <f t="shared" si="46"/>
        <v>0</v>
      </c>
      <c r="L128" s="29">
        <f t="shared" si="47"/>
        <v>0</v>
      </c>
      <c r="M128" s="30" t="s">
        <v>15</v>
      </c>
      <c r="N128" s="29">
        <f>IF($M128=0,0,VLOOKUP($M128,'VPMA-Datenbasis'!$A$5:$C$252,2,FALSE))</f>
        <v>14</v>
      </c>
      <c r="O128" s="29">
        <f>IF($M128=0,0,VLOOKUP($M128,'VPMA-Datenbasis'!$A$5:$C$252,3,FALSE))</f>
        <v>28</v>
      </c>
      <c r="P128" s="15"/>
      <c r="Q128" s="15"/>
      <c r="R128" s="13">
        <f t="shared" si="48"/>
        <v>0</v>
      </c>
      <c r="S128" s="32"/>
      <c r="T128" s="20"/>
      <c r="U128" s="20"/>
    </row>
    <row r="129" spans="1:21" ht="17.25" x14ac:dyDescent="0.3">
      <c r="A129" s="16"/>
      <c r="B129" s="26" t="s">
        <v>1</v>
      </c>
      <c r="C129" s="16"/>
      <c r="D129" s="26" t="s">
        <v>1</v>
      </c>
      <c r="E129" s="27">
        <f t="shared" si="42"/>
        <v>0</v>
      </c>
      <c r="F129" s="27">
        <f t="shared" si="43"/>
        <v>0</v>
      </c>
      <c r="G129" s="27">
        <f t="shared" si="44"/>
        <v>0</v>
      </c>
      <c r="H129" s="47"/>
      <c r="I129" s="47"/>
      <c r="J129" s="28">
        <f t="shared" si="45"/>
        <v>0</v>
      </c>
      <c r="K129" s="28">
        <f t="shared" si="46"/>
        <v>0</v>
      </c>
      <c r="L129" s="29">
        <f t="shared" si="47"/>
        <v>0</v>
      </c>
      <c r="M129" s="30" t="s">
        <v>15</v>
      </c>
      <c r="N129" s="29">
        <f>IF($M129=0,0,VLOOKUP($M129,'VPMA-Datenbasis'!$A$5:$C$252,2,FALSE))</f>
        <v>14</v>
      </c>
      <c r="O129" s="29">
        <f>IF($M129=0,0,VLOOKUP($M129,'VPMA-Datenbasis'!$A$5:$C$252,3,FALSE))</f>
        <v>28</v>
      </c>
      <c r="P129" s="15"/>
      <c r="Q129" s="15"/>
      <c r="R129" s="13">
        <f t="shared" si="48"/>
        <v>0</v>
      </c>
      <c r="S129" s="32"/>
      <c r="T129" s="20"/>
      <c r="U129" s="20"/>
    </row>
    <row r="130" spans="1:21" ht="17.25" x14ac:dyDescent="0.3">
      <c r="A130" s="16"/>
      <c r="B130" s="26" t="s">
        <v>1</v>
      </c>
      <c r="C130" s="16"/>
      <c r="D130" s="26" t="s">
        <v>1</v>
      </c>
      <c r="E130" s="27">
        <f t="shared" si="42"/>
        <v>0</v>
      </c>
      <c r="F130" s="27">
        <f t="shared" si="43"/>
        <v>0</v>
      </c>
      <c r="G130" s="27">
        <f t="shared" si="44"/>
        <v>0</v>
      </c>
      <c r="H130" s="47"/>
      <c r="I130" s="47"/>
      <c r="J130" s="28">
        <f t="shared" si="45"/>
        <v>0</v>
      </c>
      <c r="K130" s="28">
        <f t="shared" si="46"/>
        <v>0</v>
      </c>
      <c r="L130" s="29">
        <f t="shared" si="47"/>
        <v>0</v>
      </c>
      <c r="M130" s="30" t="s">
        <v>15</v>
      </c>
      <c r="N130" s="29">
        <f>IF($M130=0,0,VLOOKUP($M130,'VPMA-Datenbasis'!$A$5:$C$252,2,FALSE))</f>
        <v>14</v>
      </c>
      <c r="O130" s="29">
        <f>IF($M130=0,0,VLOOKUP($M130,'VPMA-Datenbasis'!$A$5:$C$252,3,FALSE))</f>
        <v>28</v>
      </c>
      <c r="P130" s="15"/>
      <c r="Q130" s="15"/>
      <c r="R130" s="13">
        <f t="shared" si="48"/>
        <v>0</v>
      </c>
      <c r="S130" s="32"/>
      <c r="T130" s="20"/>
      <c r="U130" s="20"/>
    </row>
    <row r="131" spans="1:21" ht="17.25" x14ac:dyDescent="0.3">
      <c r="A131" s="16"/>
      <c r="B131" s="26" t="s">
        <v>1</v>
      </c>
      <c r="C131" s="16"/>
      <c r="D131" s="26" t="s">
        <v>1</v>
      </c>
      <c r="E131" s="27">
        <f t="shared" si="42"/>
        <v>0</v>
      </c>
      <c r="F131" s="27">
        <f t="shared" si="43"/>
        <v>0</v>
      </c>
      <c r="G131" s="27">
        <f t="shared" si="44"/>
        <v>0</v>
      </c>
      <c r="H131" s="47"/>
      <c r="I131" s="47"/>
      <c r="J131" s="28">
        <f t="shared" si="45"/>
        <v>0</v>
      </c>
      <c r="K131" s="28">
        <f t="shared" si="46"/>
        <v>0</v>
      </c>
      <c r="L131" s="29">
        <f t="shared" si="47"/>
        <v>0</v>
      </c>
      <c r="M131" s="30" t="s">
        <v>15</v>
      </c>
      <c r="N131" s="29">
        <f>IF($M131=0,0,VLOOKUP($M131,'VPMA-Datenbasis'!$A$5:$C$252,2,FALSE))</f>
        <v>14</v>
      </c>
      <c r="O131" s="29">
        <f>IF($M131=0,0,VLOOKUP($M131,'VPMA-Datenbasis'!$A$5:$C$252,3,FALSE))</f>
        <v>28</v>
      </c>
      <c r="P131" s="15"/>
      <c r="Q131" s="15"/>
      <c r="R131" s="13">
        <f t="shared" si="48"/>
        <v>0</v>
      </c>
      <c r="S131" s="32"/>
      <c r="T131" s="20"/>
      <c r="U131" s="20"/>
    </row>
    <row r="132" spans="1:21" ht="17.25" x14ac:dyDescent="0.3">
      <c r="A132" s="16"/>
      <c r="B132" s="26" t="s">
        <v>1</v>
      </c>
      <c r="C132" s="16"/>
      <c r="D132" s="26" t="s">
        <v>1</v>
      </c>
      <c r="E132" s="27">
        <f t="shared" si="42"/>
        <v>0</v>
      </c>
      <c r="F132" s="27">
        <f t="shared" si="43"/>
        <v>0</v>
      </c>
      <c r="G132" s="27">
        <f t="shared" si="44"/>
        <v>0</v>
      </c>
      <c r="H132" s="47"/>
      <c r="I132" s="47"/>
      <c r="J132" s="28">
        <f t="shared" si="45"/>
        <v>0</v>
      </c>
      <c r="K132" s="28">
        <f t="shared" si="46"/>
        <v>0</v>
      </c>
      <c r="L132" s="29">
        <f t="shared" si="47"/>
        <v>0</v>
      </c>
      <c r="M132" s="30" t="s">
        <v>15</v>
      </c>
      <c r="N132" s="29">
        <f>IF($M132=0,0,VLOOKUP($M132,'VPMA-Datenbasis'!$A$5:$C$252,2,FALSE))</f>
        <v>14</v>
      </c>
      <c r="O132" s="29">
        <f>IF($M132=0,0,VLOOKUP($M132,'VPMA-Datenbasis'!$A$5:$C$252,3,FALSE))</f>
        <v>28</v>
      </c>
      <c r="P132" s="15"/>
      <c r="Q132" s="15"/>
      <c r="R132" s="13">
        <f t="shared" si="48"/>
        <v>0</v>
      </c>
      <c r="S132" s="32"/>
      <c r="T132" s="20"/>
      <c r="U132" s="20"/>
    </row>
    <row r="133" spans="1:21" ht="17.25" x14ac:dyDescent="0.3">
      <c r="A133" s="16"/>
      <c r="B133" s="26" t="s">
        <v>1</v>
      </c>
      <c r="C133" s="16"/>
      <c r="D133" s="26" t="s">
        <v>1</v>
      </c>
      <c r="E133" s="27">
        <f t="shared" si="42"/>
        <v>0</v>
      </c>
      <c r="F133" s="27">
        <f t="shared" si="43"/>
        <v>0</v>
      </c>
      <c r="G133" s="27">
        <f t="shared" si="44"/>
        <v>0</v>
      </c>
      <c r="H133" s="47"/>
      <c r="I133" s="47"/>
      <c r="J133" s="28">
        <f t="shared" si="45"/>
        <v>0</v>
      </c>
      <c r="K133" s="28">
        <f t="shared" si="46"/>
        <v>0</v>
      </c>
      <c r="L133" s="29">
        <f t="shared" si="47"/>
        <v>0</v>
      </c>
      <c r="M133" s="30" t="s">
        <v>15</v>
      </c>
      <c r="N133" s="29">
        <f>IF($M133=0,0,VLOOKUP($M133,'VPMA-Datenbasis'!$A$5:$C$252,2,FALSE))</f>
        <v>14</v>
      </c>
      <c r="O133" s="29">
        <f>IF($M133=0,0,VLOOKUP($M133,'VPMA-Datenbasis'!$A$5:$C$252,3,FALSE))</f>
        <v>28</v>
      </c>
      <c r="P133" s="15"/>
      <c r="Q133" s="15"/>
      <c r="R133" s="13">
        <f t="shared" si="48"/>
        <v>0</v>
      </c>
      <c r="S133" s="32"/>
      <c r="T133" s="20"/>
      <c r="U133" s="20"/>
    </row>
    <row r="134" spans="1:21" ht="17.25" x14ac:dyDescent="0.3">
      <c r="A134" s="16"/>
      <c r="B134" s="26" t="s">
        <v>1</v>
      </c>
      <c r="C134" s="16"/>
      <c r="D134" s="26" t="s">
        <v>1</v>
      </c>
      <c r="E134" s="27">
        <f t="shared" si="42"/>
        <v>0</v>
      </c>
      <c r="F134" s="27">
        <f t="shared" si="43"/>
        <v>0</v>
      </c>
      <c r="G134" s="27">
        <f t="shared" si="44"/>
        <v>0</v>
      </c>
      <c r="H134" s="47"/>
      <c r="I134" s="47"/>
      <c r="J134" s="28">
        <f t="shared" si="45"/>
        <v>0</v>
      </c>
      <c r="K134" s="28">
        <f t="shared" si="46"/>
        <v>0</v>
      </c>
      <c r="L134" s="29">
        <f t="shared" si="47"/>
        <v>0</v>
      </c>
      <c r="M134" s="30" t="s">
        <v>15</v>
      </c>
      <c r="N134" s="29">
        <f>IF($M134=0,0,VLOOKUP($M134,'VPMA-Datenbasis'!$A$5:$C$252,2,FALSE))</f>
        <v>14</v>
      </c>
      <c r="O134" s="29">
        <f>IF($M134=0,0,VLOOKUP($M134,'VPMA-Datenbasis'!$A$5:$C$252,3,FALSE))</f>
        <v>28</v>
      </c>
      <c r="P134" s="15"/>
      <c r="Q134" s="15"/>
      <c r="R134" s="13">
        <f t="shared" si="48"/>
        <v>0</v>
      </c>
      <c r="S134" s="32"/>
      <c r="T134" s="20"/>
      <c r="U134" s="20"/>
    </row>
    <row r="135" spans="1:21" ht="17.25" x14ac:dyDescent="0.3">
      <c r="A135" s="16"/>
      <c r="B135" s="26" t="s">
        <v>1</v>
      </c>
      <c r="C135" s="16"/>
      <c r="D135" s="26" t="s">
        <v>1</v>
      </c>
      <c r="E135" s="27">
        <f t="shared" si="42"/>
        <v>0</v>
      </c>
      <c r="F135" s="27">
        <f t="shared" si="43"/>
        <v>0</v>
      </c>
      <c r="G135" s="27">
        <f t="shared" si="44"/>
        <v>0</v>
      </c>
      <c r="H135" s="47"/>
      <c r="I135" s="47"/>
      <c r="J135" s="28">
        <f t="shared" si="45"/>
        <v>0</v>
      </c>
      <c r="K135" s="28">
        <f t="shared" si="46"/>
        <v>0</v>
      </c>
      <c r="L135" s="29">
        <f t="shared" si="47"/>
        <v>0</v>
      </c>
      <c r="M135" s="30" t="s">
        <v>15</v>
      </c>
      <c r="N135" s="29">
        <f>IF($M135=0,0,VLOOKUP($M135,'VPMA-Datenbasis'!$A$5:$C$252,2,FALSE))</f>
        <v>14</v>
      </c>
      <c r="O135" s="29">
        <f>IF($M135=0,0,VLOOKUP($M135,'VPMA-Datenbasis'!$A$5:$C$252,3,FALSE))</f>
        <v>28</v>
      </c>
      <c r="P135" s="15"/>
      <c r="Q135" s="15"/>
      <c r="R135" s="13">
        <f t="shared" si="48"/>
        <v>0</v>
      </c>
      <c r="S135" s="32"/>
      <c r="T135" s="20"/>
      <c r="U135" s="20"/>
    </row>
    <row r="136" spans="1:21" ht="17.25" x14ac:dyDescent="0.3">
      <c r="A136" s="16"/>
      <c r="B136" s="26" t="s">
        <v>1</v>
      </c>
      <c r="C136" s="16"/>
      <c r="D136" s="26" t="s">
        <v>1</v>
      </c>
      <c r="E136" s="27">
        <f t="shared" si="42"/>
        <v>0</v>
      </c>
      <c r="F136" s="27">
        <f t="shared" si="43"/>
        <v>0</v>
      </c>
      <c r="G136" s="27">
        <f t="shared" si="44"/>
        <v>0</v>
      </c>
      <c r="H136" s="47"/>
      <c r="I136" s="47"/>
      <c r="J136" s="28">
        <f t="shared" si="45"/>
        <v>0</v>
      </c>
      <c r="K136" s="28">
        <f t="shared" si="46"/>
        <v>0</v>
      </c>
      <c r="L136" s="29">
        <f t="shared" si="47"/>
        <v>0</v>
      </c>
      <c r="M136" s="30" t="s">
        <v>15</v>
      </c>
      <c r="N136" s="29">
        <f>IF($M136=0,0,VLOOKUP($M136,'VPMA-Datenbasis'!$A$5:$C$252,2,FALSE))</f>
        <v>14</v>
      </c>
      <c r="O136" s="29">
        <f>IF($M136=0,0,VLOOKUP($M136,'VPMA-Datenbasis'!$A$5:$C$252,3,FALSE))</f>
        <v>28</v>
      </c>
      <c r="P136" s="15"/>
      <c r="Q136" s="15"/>
      <c r="R136" s="13">
        <f t="shared" si="48"/>
        <v>0</v>
      </c>
      <c r="S136" s="32"/>
      <c r="T136" s="20"/>
      <c r="U136" s="20"/>
    </row>
    <row r="137" spans="1:21" ht="17.25" x14ac:dyDescent="0.3">
      <c r="A137" s="16"/>
      <c r="B137" s="26" t="s">
        <v>1</v>
      </c>
      <c r="C137" s="16"/>
      <c r="D137" s="26" t="s">
        <v>1</v>
      </c>
      <c r="E137" s="27">
        <f t="shared" si="42"/>
        <v>0</v>
      </c>
      <c r="F137" s="27">
        <f t="shared" si="43"/>
        <v>0</v>
      </c>
      <c r="G137" s="27">
        <f t="shared" si="44"/>
        <v>0</v>
      </c>
      <c r="H137" s="47"/>
      <c r="I137" s="47"/>
      <c r="J137" s="28">
        <f t="shared" si="45"/>
        <v>0</v>
      </c>
      <c r="K137" s="28">
        <f t="shared" si="46"/>
        <v>0</v>
      </c>
      <c r="L137" s="29">
        <f t="shared" si="47"/>
        <v>0</v>
      </c>
      <c r="M137" s="30" t="s">
        <v>15</v>
      </c>
      <c r="N137" s="29">
        <f>IF($M137=0,0,VLOOKUP($M137,'VPMA-Datenbasis'!$A$5:$C$252,2,FALSE))</f>
        <v>14</v>
      </c>
      <c r="O137" s="29">
        <f>IF($M137=0,0,VLOOKUP($M137,'VPMA-Datenbasis'!$A$5:$C$252,3,FALSE))</f>
        <v>28</v>
      </c>
      <c r="P137" s="15"/>
      <c r="Q137" s="15"/>
      <c r="R137" s="13">
        <f t="shared" si="48"/>
        <v>0</v>
      </c>
      <c r="S137" s="32"/>
      <c r="T137" s="20"/>
      <c r="U137" s="20"/>
    </row>
    <row r="138" spans="1:21" ht="17.25" x14ac:dyDescent="0.3">
      <c r="A138" s="16"/>
      <c r="B138" s="26" t="s">
        <v>1</v>
      </c>
      <c r="C138" s="16"/>
      <c r="D138" s="26" t="s">
        <v>1</v>
      </c>
      <c r="E138" s="27">
        <f t="shared" si="42"/>
        <v>0</v>
      </c>
      <c r="F138" s="27">
        <f t="shared" si="43"/>
        <v>0</v>
      </c>
      <c r="G138" s="27">
        <f t="shared" si="44"/>
        <v>0</v>
      </c>
      <c r="H138" s="47"/>
      <c r="I138" s="47"/>
      <c r="J138" s="28">
        <f t="shared" si="45"/>
        <v>0</v>
      </c>
      <c r="K138" s="28">
        <f t="shared" si="46"/>
        <v>0</v>
      </c>
      <c r="L138" s="29">
        <f t="shared" si="47"/>
        <v>0</v>
      </c>
      <c r="M138" s="30" t="s">
        <v>15</v>
      </c>
      <c r="N138" s="29">
        <f>IF($M138=0,0,VLOOKUP($M138,'VPMA-Datenbasis'!$A$5:$C$252,2,FALSE))</f>
        <v>14</v>
      </c>
      <c r="O138" s="29">
        <f>IF($M138=0,0,VLOOKUP($M138,'VPMA-Datenbasis'!$A$5:$C$252,3,FALSE))</f>
        <v>28</v>
      </c>
      <c r="P138" s="15"/>
      <c r="Q138" s="15"/>
      <c r="R138" s="13">
        <f t="shared" si="48"/>
        <v>0</v>
      </c>
      <c r="S138" s="32"/>
      <c r="T138" s="20"/>
      <c r="U138" s="20"/>
    </row>
    <row r="139" spans="1:21" ht="17.25" x14ac:dyDescent="0.3">
      <c r="A139" s="16"/>
      <c r="B139" s="26" t="s">
        <v>1</v>
      </c>
      <c r="C139" s="16"/>
      <c r="D139" s="26" t="s">
        <v>1</v>
      </c>
      <c r="E139" s="27">
        <f t="shared" si="42"/>
        <v>0</v>
      </c>
      <c r="F139" s="27">
        <f t="shared" si="43"/>
        <v>0</v>
      </c>
      <c r="G139" s="27">
        <f t="shared" si="44"/>
        <v>0</v>
      </c>
      <c r="H139" s="47"/>
      <c r="I139" s="47"/>
      <c r="J139" s="28">
        <f t="shared" si="45"/>
        <v>0</v>
      </c>
      <c r="K139" s="28">
        <f t="shared" si="46"/>
        <v>0</v>
      </c>
      <c r="L139" s="29">
        <f t="shared" si="47"/>
        <v>0</v>
      </c>
      <c r="M139" s="30" t="s">
        <v>15</v>
      </c>
      <c r="N139" s="29">
        <f>IF($M139=0,0,VLOOKUP($M139,'VPMA-Datenbasis'!$A$5:$C$252,2,FALSE))</f>
        <v>14</v>
      </c>
      <c r="O139" s="29">
        <f>IF($M139=0,0,VLOOKUP($M139,'VPMA-Datenbasis'!$A$5:$C$252,3,FALSE))</f>
        <v>28</v>
      </c>
      <c r="P139" s="15"/>
      <c r="Q139" s="15"/>
      <c r="R139" s="13">
        <f t="shared" si="48"/>
        <v>0</v>
      </c>
      <c r="S139" s="32"/>
      <c r="T139" s="20"/>
      <c r="U139" s="20"/>
    </row>
    <row r="140" spans="1:21" ht="17.25" x14ac:dyDescent="0.3">
      <c r="A140" s="16"/>
      <c r="B140" s="26" t="s">
        <v>1</v>
      </c>
      <c r="C140" s="16"/>
      <c r="D140" s="26" t="s">
        <v>1</v>
      </c>
      <c r="E140" s="27">
        <f t="shared" si="42"/>
        <v>0</v>
      </c>
      <c r="F140" s="27">
        <f t="shared" si="43"/>
        <v>0</v>
      </c>
      <c r="G140" s="27">
        <f t="shared" si="44"/>
        <v>0</v>
      </c>
      <c r="H140" s="47"/>
      <c r="I140" s="47"/>
      <c r="J140" s="28">
        <f t="shared" si="45"/>
        <v>0</v>
      </c>
      <c r="K140" s="28">
        <f t="shared" si="46"/>
        <v>0</v>
      </c>
      <c r="L140" s="29">
        <f t="shared" si="47"/>
        <v>0</v>
      </c>
      <c r="M140" s="30" t="s">
        <v>15</v>
      </c>
      <c r="N140" s="29">
        <f>IF($M140=0,0,VLOOKUP($M140,'VPMA-Datenbasis'!$A$5:$C$252,2,FALSE))</f>
        <v>14</v>
      </c>
      <c r="O140" s="29">
        <f>IF($M140=0,0,VLOOKUP($M140,'VPMA-Datenbasis'!$A$5:$C$252,3,FALSE))</f>
        <v>28</v>
      </c>
      <c r="P140" s="15"/>
      <c r="Q140" s="15"/>
      <c r="R140" s="13">
        <f t="shared" si="48"/>
        <v>0</v>
      </c>
      <c r="S140" s="32"/>
      <c r="T140" s="20"/>
      <c r="U140" s="20"/>
    </row>
    <row r="141" spans="1:21" ht="17.25" x14ac:dyDescent="0.3">
      <c r="A141" s="16"/>
      <c r="B141" s="26" t="s">
        <v>1</v>
      </c>
      <c r="C141" s="16"/>
      <c r="D141" s="26" t="s">
        <v>1</v>
      </c>
      <c r="E141" s="27">
        <f t="shared" si="42"/>
        <v>0</v>
      </c>
      <c r="F141" s="27">
        <f t="shared" si="43"/>
        <v>0</v>
      </c>
      <c r="G141" s="27">
        <f t="shared" si="44"/>
        <v>0</v>
      </c>
      <c r="H141" s="47"/>
      <c r="I141" s="47"/>
      <c r="J141" s="28">
        <f t="shared" si="45"/>
        <v>0</v>
      </c>
      <c r="K141" s="28">
        <f t="shared" si="46"/>
        <v>0</v>
      </c>
      <c r="L141" s="29">
        <f t="shared" si="47"/>
        <v>0</v>
      </c>
      <c r="M141" s="30" t="s">
        <v>15</v>
      </c>
      <c r="N141" s="29">
        <f>IF($M141=0,0,VLOOKUP($M141,'VPMA-Datenbasis'!$A$5:$C$252,2,FALSE))</f>
        <v>14</v>
      </c>
      <c r="O141" s="29">
        <f>IF($M141=0,0,VLOOKUP($M141,'VPMA-Datenbasis'!$A$5:$C$252,3,FALSE))</f>
        <v>28</v>
      </c>
      <c r="P141" s="15"/>
      <c r="Q141" s="15"/>
      <c r="R141" s="13">
        <f t="shared" si="48"/>
        <v>0</v>
      </c>
      <c r="S141" s="32"/>
      <c r="T141" s="20"/>
      <c r="U141" s="20"/>
    </row>
    <row r="142" spans="1:21" ht="17.25" x14ac:dyDescent="0.3">
      <c r="A142" s="16"/>
      <c r="B142" s="26" t="s">
        <v>1</v>
      </c>
      <c r="C142" s="16"/>
      <c r="D142" s="26" t="s">
        <v>1</v>
      </c>
      <c r="E142" s="27">
        <f t="shared" si="42"/>
        <v>0</v>
      </c>
      <c r="F142" s="27">
        <f t="shared" si="43"/>
        <v>0</v>
      </c>
      <c r="G142" s="27">
        <f t="shared" si="44"/>
        <v>0</v>
      </c>
      <c r="H142" s="47"/>
      <c r="I142" s="47"/>
      <c r="J142" s="28">
        <f t="shared" si="45"/>
        <v>0</v>
      </c>
      <c r="K142" s="28">
        <f t="shared" si="46"/>
        <v>0</v>
      </c>
      <c r="L142" s="29">
        <f t="shared" si="47"/>
        <v>0</v>
      </c>
      <c r="M142" s="30" t="s">
        <v>15</v>
      </c>
      <c r="N142" s="29">
        <f>IF($M142=0,0,VLOOKUP($M142,'VPMA-Datenbasis'!$A$5:$C$252,2,FALSE))</f>
        <v>14</v>
      </c>
      <c r="O142" s="29">
        <f>IF($M142=0,0,VLOOKUP($M142,'VPMA-Datenbasis'!$A$5:$C$252,3,FALSE))</f>
        <v>28</v>
      </c>
      <c r="P142" s="15"/>
      <c r="Q142" s="15"/>
      <c r="R142" s="13">
        <f t="shared" si="48"/>
        <v>0</v>
      </c>
      <c r="S142" s="32"/>
      <c r="T142" s="20"/>
      <c r="U142" s="20"/>
    </row>
    <row r="143" spans="1:21" ht="17.25" x14ac:dyDescent="0.3">
      <c r="A143" s="16"/>
      <c r="B143" s="26" t="s">
        <v>1</v>
      </c>
      <c r="C143" s="16"/>
      <c r="D143" s="26" t="s">
        <v>1</v>
      </c>
      <c r="E143" s="27">
        <f t="shared" si="42"/>
        <v>0</v>
      </c>
      <c r="F143" s="27">
        <f t="shared" si="43"/>
        <v>0</v>
      </c>
      <c r="G143" s="27">
        <f t="shared" si="44"/>
        <v>0</v>
      </c>
      <c r="H143" s="47"/>
      <c r="I143" s="47"/>
      <c r="J143" s="28">
        <f t="shared" si="45"/>
        <v>0</v>
      </c>
      <c r="K143" s="28">
        <f t="shared" si="46"/>
        <v>0</v>
      </c>
      <c r="L143" s="29">
        <f t="shared" si="47"/>
        <v>0</v>
      </c>
      <c r="M143" s="30" t="s">
        <v>15</v>
      </c>
      <c r="N143" s="29">
        <f>IF($M143=0,0,VLOOKUP($M143,'VPMA-Datenbasis'!$A$5:$C$252,2,FALSE))</f>
        <v>14</v>
      </c>
      <c r="O143" s="29">
        <f>IF($M143=0,0,VLOOKUP($M143,'VPMA-Datenbasis'!$A$5:$C$252,3,FALSE))</f>
        <v>28</v>
      </c>
      <c r="P143" s="15"/>
      <c r="Q143" s="15"/>
      <c r="R143" s="13">
        <f t="shared" si="48"/>
        <v>0</v>
      </c>
      <c r="S143" s="32"/>
      <c r="T143" s="20"/>
      <c r="U143" s="20"/>
    </row>
    <row r="144" spans="1:21" ht="17.25" x14ac:dyDescent="0.3">
      <c r="A144" s="16"/>
      <c r="B144" s="26" t="s">
        <v>1</v>
      </c>
      <c r="C144" s="16"/>
      <c r="D144" s="26" t="s">
        <v>1</v>
      </c>
      <c r="E144" s="27">
        <f t="shared" si="42"/>
        <v>0</v>
      </c>
      <c r="F144" s="27">
        <f t="shared" si="43"/>
        <v>0</v>
      </c>
      <c r="G144" s="27">
        <f t="shared" si="44"/>
        <v>0</v>
      </c>
      <c r="H144" s="47"/>
      <c r="I144" s="47"/>
      <c r="J144" s="28">
        <f t="shared" si="45"/>
        <v>0</v>
      </c>
      <c r="K144" s="28">
        <f t="shared" si="46"/>
        <v>0</v>
      </c>
      <c r="L144" s="29">
        <f t="shared" si="47"/>
        <v>0</v>
      </c>
      <c r="M144" s="30" t="s">
        <v>15</v>
      </c>
      <c r="N144" s="29">
        <f>IF($M144=0,0,VLOOKUP($M144,'VPMA-Datenbasis'!$A$5:$C$252,2,FALSE))</f>
        <v>14</v>
      </c>
      <c r="O144" s="29">
        <f>IF($M144=0,0,VLOOKUP($M144,'VPMA-Datenbasis'!$A$5:$C$252,3,FALSE))</f>
        <v>28</v>
      </c>
      <c r="P144" s="15"/>
      <c r="Q144" s="15"/>
      <c r="R144" s="13">
        <f t="shared" si="48"/>
        <v>0</v>
      </c>
      <c r="S144" s="32"/>
      <c r="T144" s="20"/>
      <c r="U144" s="20"/>
    </row>
    <row r="145" spans="1:21" ht="17.25" x14ac:dyDescent="0.3">
      <c r="A145" s="16"/>
      <c r="B145" s="26" t="s">
        <v>1</v>
      </c>
      <c r="C145" s="16"/>
      <c r="D145" s="26" t="s">
        <v>1</v>
      </c>
      <c r="E145" s="27">
        <f t="shared" si="42"/>
        <v>0</v>
      </c>
      <c r="F145" s="27">
        <f t="shared" si="43"/>
        <v>0</v>
      </c>
      <c r="G145" s="27">
        <f t="shared" si="44"/>
        <v>0</v>
      </c>
      <c r="H145" s="47"/>
      <c r="I145" s="47"/>
      <c r="J145" s="28">
        <f t="shared" si="45"/>
        <v>0</v>
      </c>
      <c r="K145" s="28">
        <f t="shared" si="46"/>
        <v>0</v>
      </c>
      <c r="L145" s="29">
        <f t="shared" si="47"/>
        <v>0</v>
      </c>
      <c r="M145" s="30" t="s">
        <v>15</v>
      </c>
      <c r="N145" s="29">
        <f>IF($M145=0,0,VLOOKUP($M145,'VPMA-Datenbasis'!$A$5:$C$252,2,FALSE))</f>
        <v>14</v>
      </c>
      <c r="O145" s="29">
        <f>IF($M145=0,0,VLOOKUP($M145,'VPMA-Datenbasis'!$A$5:$C$252,3,FALSE))</f>
        <v>28</v>
      </c>
      <c r="P145" s="15"/>
      <c r="Q145" s="15"/>
      <c r="R145" s="13">
        <f t="shared" si="48"/>
        <v>0</v>
      </c>
      <c r="S145" s="32"/>
      <c r="T145" s="20"/>
      <c r="U145" s="20"/>
    </row>
    <row r="146" spans="1:21" ht="17.25" x14ac:dyDescent="0.3">
      <c r="A146" s="16"/>
      <c r="B146" s="26" t="s">
        <v>1</v>
      </c>
      <c r="C146" s="16"/>
      <c r="D146" s="26" t="s">
        <v>1</v>
      </c>
      <c r="E146" s="27">
        <f t="shared" si="42"/>
        <v>0</v>
      </c>
      <c r="F146" s="27">
        <f t="shared" si="43"/>
        <v>0</v>
      </c>
      <c r="G146" s="27">
        <f t="shared" si="44"/>
        <v>0</v>
      </c>
      <c r="H146" s="47"/>
      <c r="I146" s="47"/>
      <c r="J146" s="28">
        <f t="shared" si="45"/>
        <v>0</v>
      </c>
      <c r="K146" s="28">
        <f t="shared" si="46"/>
        <v>0</v>
      </c>
      <c r="L146" s="29">
        <f t="shared" si="47"/>
        <v>0</v>
      </c>
      <c r="M146" s="30" t="s">
        <v>15</v>
      </c>
      <c r="N146" s="29">
        <f>IF($M146=0,0,VLOOKUP($M146,'VPMA-Datenbasis'!$A$5:$C$252,2,FALSE))</f>
        <v>14</v>
      </c>
      <c r="O146" s="29">
        <f>IF($M146=0,0,VLOOKUP($M146,'VPMA-Datenbasis'!$A$5:$C$252,3,FALSE))</f>
        <v>28</v>
      </c>
      <c r="P146" s="15"/>
      <c r="Q146" s="15"/>
      <c r="R146" s="13">
        <f t="shared" si="48"/>
        <v>0</v>
      </c>
      <c r="S146" s="32"/>
      <c r="T146" s="20"/>
      <c r="U146" s="20"/>
    </row>
    <row r="147" spans="1:21" ht="17.25" x14ac:dyDescent="0.3">
      <c r="A147" s="16"/>
      <c r="B147" s="26" t="s">
        <v>1</v>
      </c>
      <c r="C147" s="16"/>
      <c r="D147" s="26" t="s">
        <v>1</v>
      </c>
      <c r="E147" s="27">
        <f t="shared" si="42"/>
        <v>0</v>
      </c>
      <c r="F147" s="27">
        <f t="shared" si="43"/>
        <v>0</v>
      </c>
      <c r="G147" s="27">
        <f t="shared" si="44"/>
        <v>0</v>
      </c>
      <c r="H147" s="47"/>
      <c r="I147" s="47"/>
      <c r="J147" s="28">
        <f t="shared" si="45"/>
        <v>0</v>
      </c>
      <c r="K147" s="28">
        <f t="shared" si="46"/>
        <v>0</v>
      </c>
      <c r="L147" s="29">
        <f t="shared" si="47"/>
        <v>0</v>
      </c>
      <c r="M147" s="30" t="s">
        <v>15</v>
      </c>
      <c r="N147" s="29">
        <f>IF($M147=0,0,VLOOKUP($M147,'VPMA-Datenbasis'!$A$5:$C$252,2,FALSE))</f>
        <v>14</v>
      </c>
      <c r="O147" s="29">
        <f>IF($M147=0,0,VLOOKUP($M147,'VPMA-Datenbasis'!$A$5:$C$252,3,FALSE))</f>
        <v>28</v>
      </c>
      <c r="P147" s="15"/>
      <c r="Q147" s="15"/>
      <c r="R147" s="13">
        <f t="shared" si="48"/>
        <v>0</v>
      </c>
      <c r="S147" s="32"/>
      <c r="T147" s="20"/>
      <c r="U147" s="20"/>
    </row>
    <row r="148" spans="1:21" ht="17.25" x14ac:dyDescent="0.3">
      <c r="A148" s="16"/>
      <c r="B148" s="26" t="s">
        <v>1</v>
      </c>
      <c r="C148" s="16"/>
      <c r="D148" s="26" t="s">
        <v>1</v>
      </c>
      <c r="E148" s="27">
        <f t="shared" si="42"/>
        <v>0</v>
      </c>
      <c r="F148" s="27">
        <f t="shared" si="43"/>
        <v>0</v>
      </c>
      <c r="G148" s="27">
        <f t="shared" si="44"/>
        <v>0</v>
      </c>
      <c r="H148" s="47"/>
      <c r="I148" s="47"/>
      <c r="J148" s="28">
        <f t="shared" si="45"/>
        <v>0</v>
      </c>
      <c r="K148" s="28">
        <f t="shared" si="46"/>
        <v>0</v>
      </c>
      <c r="L148" s="29">
        <f t="shared" si="47"/>
        <v>0</v>
      </c>
      <c r="M148" s="30" t="s">
        <v>15</v>
      </c>
      <c r="N148" s="29">
        <f>IF($M148=0,0,VLOOKUP($M148,'VPMA-Datenbasis'!$A$5:$C$252,2,FALSE))</f>
        <v>14</v>
      </c>
      <c r="O148" s="29">
        <f>IF($M148=0,0,VLOOKUP($M148,'VPMA-Datenbasis'!$A$5:$C$252,3,FALSE))</f>
        <v>28</v>
      </c>
      <c r="P148" s="15"/>
      <c r="Q148" s="15"/>
      <c r="R148" s="13">
        <f t="shared" si="48"/>
        <v>0</v>
      </c>
      <c r="S148" s="32"/>
      <c r="T148" s="20"/>
      <c r="U148" s="20"/>
    </row>
    <row r="149" spans="1:21" ht="17.25" x14ac:dyDescent="0.3">
      <c r="A149" s="16"/>
      <c r="B149" s="26" t="s">
        <v>1</v>
      </c>
      <c r="C149" s="16"/>
      <c r="D149" s="26" t="s">
        <v>1</v>
      </c>
      <c r="E149" s="27">
        <f t="shared" si="42"/>
        <v>0</v>
      </c>
      <c r="F149" s="27">
        <f t="shared" si="43"/>
        <v>0</v>
      </c>
      <c r="G149" s="27">
        <f t="shared" si="44"/>
        <v>0</v>
      </c>
      <c r="H149" s="47"/>
      <c r="I149" s="47"/>
      <c r="J149" s="28">
        <f t="shared" si="45"/>
        <v>0</v>
      </c>
      <c r="K149" s="28">
        <f t="shared" si="46"/>
        <v>0</v>
      </c>
      <c r="L149" s="29">
        <f t="shared" si="47"/>
        <v>0</v>
      </c>
      <c r="M149" s="30" t="s">
        <v>15</v>
      </c>
      <c r="N149" s="29">
        <f>IF($M149=0,0,VLOOKUP($M149,'VPMA-Datenbasis'!$A$5:$C$252,2,FALSE))</f>
        <v>14</v>
      </c>
      <c r="O149" s="29">
        <f>IF($M149=0,0,VLOOKUP($M149,'VPMA-Datenbasis'!$A$5:$C$252,3,FALSE))</f>
        <v>28</v>
      </c>
      <c r="P149" s="15"/>
      <c r="Q149" s="15"/>
      <c r="R149" s="13">
        <f t="shared" si="48"/>
        <v>0</v>
      </c>
      <c r="S149" s="32"/>
      <c r="T149" s="20"/>
      <c r="U149" s="20"/>
    </row>
    <row r="150" spans="1:21" ht="17.25" x14ac:dyDescent="0.3">
      <c r="A150" s="16"/>
      <c r="B150" s="26" t="s">
        <v>1</v>
      </c>
      <c r="C150" s="16"/>
      <c r="D150" s="26" t="s">
        <v>1</v>
      </c>
      <c r="E150" s="27">
        <f t="shared" ref="E150:E213" si="49">IF((C150-A150-1)&gt;=0,(C150-A150-1),0)</f>
        <v>0</v>
      </c>
      <c r="F150" s="27">
        <f t="shared" ref="F150:F213" si="50">IF(A150=C150,0,C150-A150-E150+1)</f>
        <v>0</v>
      </c>
      <c r="G150" s="27">
        <f t="shared" ref="G150:G213" si="51">IF(AND(A150=C150,(D150-B150)*24&gt;=8),1,0)</f>
        <v>0</v>
      </c>
      <c r="H150" s="47"/>
      <c r="I150" s="47"/>
      <c r="J150" s="28">
        <f t="shared" ref="J150:J213" si="52">E150*O150</f>
        <v>0</v>
      </c>
      <c r="K150" s="28">
        <f t="shared" ref="K150:K213" si="53">F150*N150+G150*N150</f>
        <v>0</v>
      </c>
      <c r="L150" s="29">
        <f t="shared" ref="L150:L213" si="54">K150+J150</f>
        <v>0</v>
      </c>
      <c r="M150" s="30" t="s">
        <v>15</v>
      </c>
      <c r="N150" s="29">
        <f>IF($M150=0,0,VLOOKUP($M150,'VPMA-Datenbasis'!$A$5:$C$252,2,FALSE))</f>
        <v>14</v>
      </c>
      <c r="O150" s="29">
        <f>IF($M150=0,0,VLOOKUP($M150,'VPMA-Datenbasis'!$A$5:$C$252,3,FALSE))</f>
        <v>28</v>
      </c>
      <c r="P150" s="15"/>
      <c r="Q150" s="15"/>
      <c r="R150" s="13">
        <f t="shared" ref="R150:R213" si="55">P150*0.3+Q150*0.3</f>
        <v>0</v>
      </c>
      <c r="S150" s="32"/>
      <c r="T150" s="20"/>
      <c r="U150" s="20"/>
    </row>
    <row r="151" spans="1:21" ht="17.25" x14ac:dyDescent="0.3">
      <c r="A151" s="16"/>
      <c r="B151" s="26" t="s">
        <v>1</v>
      </c>
      <c r="C151" s="16"/>
      <c r="D151" s="26" t="s">
        <v>1</v>
      </c>
      <c r="E151" s="27">
        <f t="shared" si="49"/>
        <v>0</v>
      </c>
      <c r="F151" s="27">
        <f t="shared" si="50"/>
        <v>0</v>
      </c>
      <c r="G151" s="27">
        <f t="shared" si="51"/>
        <v>0</v>
      </c>
      <c r="H151" s="47"/>
      <c r="I151" s="47"/>
      <c r="J151" s="28">
        <f t="shared" si="52"/>
        <v>0</v>
      </c>
      <c r="K151" s="28">
        <f t="shared" si="53"/>
        <v>0</v>
      </c>
      <c r="L151" s="29">
        <f t="shared" si="54"/>
        <v>0</v>
      </c>
      <c r="M151" s="30" t="s">
        <v>15</v>
      </c>
      <c r="N151" s="29">
        <f>IF($M151=0,0,VLOOKUP($M151,'VPMA-Datenbasis'!$A$5:$C$252,2,FALSE))</f>
        <v>14</v>
      </c>
      <c r="O151" s="29">
        <f>IF($M151=0,0,VLOOKUP($M151,'VPMA-Datenbasis'!$A$5:$C$252,3,FALSE))</f>
        <v>28</v>
      </c>
      <c r="P151" s="15"/>
      <c r="Q151" s="15"/>
      <c r="R151" s="13">
        <f t="shared" si="55"/>
        <v>0</v>
      </c>
      <c r="S151" s="32"/>
      <c r="T151" s="20"/>
      <c r="U151" s="20"/>
    </row>
    <row r="152" spans="1:21" ht="17.25" x14ac:dyDescent="0.3">
      <c r="A152" s="16"/>
      <c r="B152" s="26" t="s">
        <v>1</v>
      </c>
      <c r="C152" s="16"/>
      <c r="D152" s="26" t="s">
        <v>1</v>
      </c>
      <c r="E152" s="27">
        <f t="shared" si="49"/>
        <v>0</v>
      </c>
      <c r="F152" s="27">
        <f t="shared" si="50"/>
        <v>0</v>
      </c>
      <c r="G152" s="27">
        <f t="shared" si="51"/>
        <v>0</v>
      </c>
      <c r="H152" s="47"/>
      <c r="I152" s="47"/>
      <c r="J152" s="28">
        <f t="shared" si="52"/>
        <v>0</v>
      </c>
      <c r="K152" s="28">
        <f t="shared" si="53"/>
        <v>0</v>
      </c>
      <c r="L152" s="29">
        <f t="shared" si="54"/>
        <v>0</v>
      </c>
      <c r="M152" s="30" t="s">
        <v>15</v>
      </c>
      <c r="N152" s="29">
        <f>IF($M152=0,0,VLOOKUP($M152,'VPMA-Datenbasis'!$A$5:$C$252,2,FALSE))</f>
        <v>14</v>
      </c>
      <c r="O152" s="29">
        <f>IF($M152=0,0,VLOOKUP($M152,'VPMA-Datenbasis'!$A$5:$C$252,3,FALSE))</f>
        <v>28</v>
      </c>
      <c r="P152" s="15"/>
      <c r="Q152" s="15"/>
      <c r="R152" s="13">
        <f t="shared" si="55"/>
        <v>0</v>
      </c>
      <c r="S152" s="32"/>
      <c r="T152" s="20"/>
      <c r="U152" s="20"/>
    </row>
    <row r="153" spans="1:21" ht="17.25" x14ac:dyDescent="0.3">
      <c r="A153" s="16"/>
      <c r="B153" s="26" t="s">
        <v>1</v>
      </c>
      <c r="C153" s="16"/>
      <c r="D153" s="26" t="s">
        <v>1</v>
      </c>
      <c r="E153" s="27">
        <f t="shared" si="49"/>
        <v>0</v>
      </c>
      <c r="F153" s="27">
        <f t="shared" si="50"/>
        <v>0</v>
      </c>
      <c r="G153" s="27">
        <f t="shared" si="51"/>
        <v>0</v>
      </c>
      <c r="H153" s="47"/>
      <c r="I153" s="47"/>
      <c r="J153" s="28">
        <f t="shared" si="52"/>
        <v>0</v>
      </c>
      <c r="K153" s="28">
        <f t="shared" si="53"/>
        <v>0</v>
      </c>
      <c r="L153" s="29">
        <f t="shared" si="54"/>
        <v>0</v>
      </c>
      <c r="M153" s="30" t="s">
        <v>15</v>
      </c>
      <c r="N153" s="29">
        <f>IF($M153=0,0,VLOOKUP($M153,'VPMA-Datenbasis'!$A$5:$C$252,2,FALSE))</f>
        <v>14</v>
      </c>
      <c r="O153" s="29">
        <f>IF($M153=0,0,VLOOKUP($M153,'VPMA-Datenbasis'!$A$5:$C$252,3,FALSE))</f>
        <v>28</v>
      </c>
      <c r="P153" s="15"/>
      <c r="Q153" s="15"/>
      <c r="R153" s="13">
        <f t="shared" si="55"/>
        <v>0</v>
      </c>
      <c r="S153" s="32"/>
      <c r="T153" s="20"/>
      <c r="U153" s="20"/>
    </row>
    <row r="154" spans="1:21" ht="17.25" x14ac:dyDescent="0.3">
      <c r="A154" s="16"/>
      <c r="B154" s="26" t="s">
        <v>1</v>
      </c>
      <c r="C154" s="16"/>
      <c r="D154" s="26" t="s">
        <v>1</v>
      </c>
      <c r="E154" s="27">
        <f t="shared" si="49"/>
        <v>0</v>
      </c>
      <c r="F154" s="27">
        <f t="shared" si="50"/>
        <v>0</v>
      </c>
      <c r="G154" s="27">
        <f t="shared" si="51"/>
        <v>0</v>
      </c>
      <c r="H154" s="47"/>
      <c r="I154" s="47"/>
      <c r="J154" s="28">
        <f t="shared" si="52"/>
        <v>0</v>
      </c>
      <c r="K154" s="28">
        <f t="shared" si="53"/>
        <v>0</v>
      </c>
      <c r="L154" s="29">
        <f t="shared" si="54"/>
        <v>0</v>
      </c>
      <c r="M154" s="30" t="s">
        <v>15</v>
      </c>
      <c r="N154" s="29">
        <f>IF($M154=0,0,VLOOKUP($M154,'VPMA-Datenbasis'!$A$5:$C$252,2,FALSE))</f>
        <v>14</v>
      </c>
      <c r="O154" s="29">
        <f>IF($M154=0,0,VLOOKUP($M154,'VPMA-Datenbasis'!$A$5:$C$252,3,FALSE))</f>
        <v>28</v>
      </c>
      <c r="P154" s="15"/>
      <c r="Q154" s="15"/>
      <c r="R154" s="13">
        <f t="shared" si="55"/>
        <v>0</v>
      </c>
      <c r="S154" s="32"/>
      <c r="T154" s="20"/>
      <c r="U154" s="20"/>
    </row>
    <row r="155" spans="1:21" ht="17.25" x14ac:dyDescent="0.3">
      <c r="A155" s="16"/>
      <c r="B155" s="26" t="s">
        <v>1</v>
      </c>
      <c r="C155" s="16"/>
      <c r="D155" s="26" t="s">
        <v>1</v>
      </c>
      <c r="E155" s="27">
        <f t="shared" si="49"/>
        <v>0</v>
      </c>
      <c r="F155" s="27">
        <f t="shared" si="50"/>
        <v>0</v>
      </c>
      <c r="G155" s="27">
        <f t="shared" si="51"/>
        <v>0</v>
      </c>
      <c r="H155" s="47"/>
      <c r="I155" s="47"/>
      <c r="J155" s="28">
        <f t="shared" si="52"/>
        <v>0</v>
      </c>
      <c r="K155" s="28">
        <f t="shared" si="53"/>
        <v>0</v>
      </c>
      <c r="L155" s="29">
        <f t="shared" si="54"/>
        <v>0</v>
      </c>
      <c r="M155" s="30" t="s">
        <v>15</v>
      </c>
      <c r="N155" s="29">
        <f>IF($M155=0,0,VLOOKUP($M155,'VPMA-Datenbasis'!$A$5:$C$252,2,FALSE))</f>
        <v>14</v>
      </c>
      <c r="O155" s="29">
        <f>IF($M155=0,0,VLOOKUP($M155,'VPMA-Datenbasis'!$A$5:$C$252,3,FALSE))</f>
        <v>28</v>
      </c>
      <c r="P155" s="15"/>
      <c r="Q155" s="15"/>
      <c r="R155" s="13">
        <f t="shared" si="55"/>
        <v>0</v>
      </c>
      <c r="S155" s="32"/>
      <c r="T155" s="20"/>
      <c r="U155" s="20"/>
    </row>
    <row r="156" spans="1:21" ht="17.25" x14ac:dyDescent="0.3">
      <c r="A156" s="16"/>
      <c r="B156" s="26" t="s">
        <v>1</v>
      </c>
      <c r="C156" s="16"/>
      <c r="D156" s="26" t="s">
        <v>1</v>
      </c>
      <c r="E156" s="27">
        <f t="shared" si="49"/>
        <v>0</v>
      </c>
      <c r="F156" s="27">
        <f t="shared" si="50"/>
        <v>0</v>
      </c>
      <c r="G156" s="27">
        <f t="shared" si="51"/>
        <v>0</v>
      </c>
      <c r="H156" s="47"/>
      <c r="I156" s="47"/>
      <c r="J156" s="28">
        <f t="shared" si="52"/>
        <v>0</v>
      </c>
      <c r="K156" s="28">
        <f t="shared" si="53"/>
        <v>0</v>
      </c>
      <c r="L156" s="29">
        <f t="shared" si="54"/>
        <v>0</v>
      </c>
      <c r="M156" s="30" t="s">
        <v>15</v>
      </c>
      <c r="N156" s="29">
        <f>IF($M156=0,0,VLOOKUP($M156,'VPMA-Datenbasis'!$A$5:$C$252,2,FALSE))</f>
        <v>14</v>
      </c>
      <c r="O156" s="29">
        <f>IF($M156=0,0,VLOOKUP($M156,'VPMA-Datenbasis'!$A$5:$C$252,3,FALSE))</f>
        <v>28</v>
      </c>
      <c r="P156" s="15"/>
      <c r="Q156" s="15"/>
      <c r="R156" s="13">
        <f t="shared" si="55"/>
        <v>0</v>
      </c>
      <c r="S156" s="32"/>
      <c r="T156" s="20"/>
      <c r="U156" s="20"/>
    </row>
    <row r="157" spans="1:21" ht="17.25" x14ac:dyDescent="0.3">
      <c r="A157" s="16"/>
      <c r="B157" s="26" t="s">
        <v>1</v>
      </c>
      <c r="C157" s="16"/>
      <c r="D157" s="26" t="s">
        <v>1</v>
      </c>
      <c r="E157" s="27">
        <f t="shared" si="49"/>
        <v>0</v>
      </c>
      <c r="F157" s="27">
        <f t="shared" si="50"/>
        <v>0</v>
      </c>
      <c r="G157" s="27">
        <f t="shared" si="51"/>
        <v>0</v>
      </c>
      <c r="H157" s="47"/>
      <c r="I157" s="47"/>
      <c r="J157" s="28">
        <f t="shared" si="52"/>
        <v>0</v>
      </c>
      <c r="K157" s="28">
        <f t="shared" si="53"/>
        <v>0</v>
      </c>
      <c r="L157" s="29">
        <f t="shared" si="54"/>
        <v>0</v>
      </c>
      <c r="M157" s="30" t="s">
        <v>15</v>
      </c>
      <c r="N157" s="29">
        <f>IF($M157=0,0,VLOOKUP($M157,'VPMA-Datenbasis'!$A$5:$C$252,2,FALSE))</f>
        <v>14</v>
      </c>
      <c r="O157" s="29">
        <f>IF($M157=0,0,VLOOKUP($M157,'VPMA-Datenbasis'!$A$5:$C$252,3,FALSE))</f>
        <v>28</v>
      </c>
      <c r="P157" s="15"/>
      <c r="Q157" s="15"/>
      <c r="R157" s="13">
        <f t="shared" si="55"/>
        <v>0</v>
      </c>
      <c r="S157" s="32"/>
      <c r="T157" s="20"/>
      <c r="U157" s="20"/>
    </row>
    <row r="158" spans="1:21" ht="17.25" x14ac:dyDescent="0.3">
      <c r="A158" s="16"/>
      <c r="B158" s="26" t="s">
        <v>1</v>
      </c>
      <c r="C158" s="16"/>
      <c r="D158" s="26" t="s">
        <v>1</v>
      </c>
      <c r="E158" s="27">
        <f t="shared" si="49"/>
        <v>0</v>
      </c>
      <c r="F158" s="27">
        <f t="shared" si="50"/>
        <v>0</v>
      </c>
      <c r="G158" s="27">
        <f t="shared" si="51"/>
        <v>0</v>
      </c>
      <c r="H158" s="47"/>
      <c r="I158" s="47"/>
      <c r="J158" s="28">
        <f t="shared" si="52"/>
        <v>0</v>
      </c>
      <c r="K158" s="28">
        <f t="shared" si="53"/>
        <v>0</v>
      </c>
      <c r="L158" s="29">
        <f t="shared" si="54"/>
        <v>0</v>
      </c>
      <c r="M158" s="30" t="s">
        <v>15</v>
      </c>
      <c r="N158" s="29">
        <f>IF($M158=0,0,VLOOKUP($M158,'VPMA-Datenbasis'!$A$5:$C$252,2,FALSE))</f>
        <v>14</v>
      </c>
      <c r="O158" s="29">
        <f>IF($M158=0,0,VLOOKUP($M158,'VPMA-Datenbasis'!$A$5:$C$252,3,FALSE))</f>
        <v>28</v>
      </c>
      <c r="P158" s="15"/>
      <c r="Q158" s="15"/>
      <c r="R158" s="13">
        <f t="shared" si="55"/>
        <v>0</v>
      </c>
      <c r="S158" s="32"/>
      <c r="T158" s="20"/>
      <c r="U158" s="20"/>
    </row>
    <row r="159" spans="1:21" ht="17.25" x14ac:dyDescent="0.3">
      <c r="A159" s="16"/>
      <c r="B159" s="26" t="s">
        <v>1</v>
      </c>
      <c r="C159" s="16"/>
      <c r="D159" s="26" t="s">
        <v>1</v>
      </c>
      <c r="E159" s="27">
        <f t="shared" si="49"/>
        <v>0</v>
      </c>
      <c r="F159" s="27">
        <f t="shared" si="50"/>
        <v>0</v>
      </c>
      <c r="G159" s="27">
        <f t="shared" si="51"/>
        <v>0</v>
      </c>
      <c r="H159" s="47"/>
      <c r="I159" s="47"/>
      <c r="J159" s="28">
        <f t="shared" si="52"/>
        <v>0</v>
      </c>
      <c r="K159" s="28">
        <f t="shared" si="53"/>
        <v>0</v>
      </c>
      <c r="L159" s="29">
        <f t="shared" si="54"/>
        <v>0</v>
      </c>
      <c r="M159" s="30" t="s">
        <v>15</v>
      </c>
      <c r="N159" s="29">
        <f>IF($M159=0,0,VLOOKUP($M159,'VPMA-Datenbasis'!$A$5:$C$252,2,FALSE))</f>
        <v>14</v>
      </c>
      <c r="O159" s="29">
        <f>IF($M159=0,0,VLOOKUP($M159,'VPMA-Datenbasis'!$A$5:$C$252,3,FALSE))</f>
        <v>28</v>
      </c>
      <c r="P159" s="15"/>
      <c r="Q159" s="15"/>
      <c r="R159" s="13">
        <f t="shared" si="55"/>
        <v>0</v>
      </c>
      <c r="S159" s="32"/>
      <c r="T159" s="20"/>
      <c r="U159" s="20"/>
    </row>
    <row r="160" spans="1:21" ht="17.25" x14ac:dyDescent="0.3">
      <c r="A160" s="16"/>
      <c r="B160" s="26" t="s">
        <v>1</v>
      </c>
      <c r="C160" s="16"/>
      <c r="D160" s="26" t="s">
        <v>1</v>
      </c>
      <c r="E160" s="27">
        <f t="shared" si="49"/>
        <v>0</v>
      </c>
      <c r="F160" s="27">
        <f t="shared" si="50"/>
        <v>0</v>
      </c>
      <c r="G160" s="27">
        <f t="shared" si="51"/>
        <v>0</v>
      </c>
      <c r="H160" s="47"/>
      <c r="I160" s="47"/>
      <c r="J160" s="28">
        <f t="shared" si="52"/>
        <v>0</v>
      </c>
      <c r="K160" s="28">
        <f t="shared" si="53"/>
        <v>0</v>
      </c>
      <c r="L160" s="29">
        <f t="shared" si="54"/>
        <v>0</v>
      </c>
      <c r="M160" s="30" t="s">
        <v>15</v>
      </c>
      <c r="N160" s="29">
        <f>IF($M160=0,0,VLOOKUP($M160,'VPMA-Datenbasis'!$A$5:$C$252,2,FALSE))</f>
        <v>14</v>
      </c>
      <c r="O160" s="29">
        <f>IF($M160=0,0,VLOOKUP($M160,'VPMA-Datenbasis'!$A$5:$C$252,3,FALSE))</f>
        <v>28</v>
      </c>
      <c r="P160" s="15"/>
      <c r="Q160" s="15"/>
      <c r="R160" s="13">
        <f t="shared" si="55"/>
        <v>0</v>
      </c>
      <c r="S160" s="32"/>
      <c r="T160" s="20"/>
      <c r="U160" s="20"/>
    </row>
    <row r="161" spans="1:21" ht="17.25" x14ac:dyDescent="0.3">
      <c r="A161" s="16"/>
      <c r="B161" s="26" t="s">
        <v>1</v>
      </c>
      <c r="C161" s="16"/>
      <c r="D161" s="26" t="s">
        <v>1</v>
      </c>
      <c r="E161" s="27">
        <f t="shared" si="49"/>
        <v>0</v>
      </c>
      <c r="F161" s="27">
        <f t="shared" si="50"/>
        <v>0</v>
      </c>
      <c r="G161" s="27">
        <f t="shared" si="51"/>
        <v>0</v>
      </c>
      <c r="H161" s="47"/>
      <c r="I161" s="47"/>
      <c r="J161" s="28">
        <f t="shared" si="52"/>
        <v>0</v>
      </c>
      <c r="K161" s="28">
        <f t="shared" si="53"/>
        <v>0</v>
      </c>
      <c r="L161" s="29">
        <f t="shared" si="54"/>
        <v>0</v>
      </c>
      <c r="M161" s="30" t="s">
        <v>15</v>
      </c>
      <c r="N161" s="29">
        <f>IF($M161=0,0,VLOOKUP($M161,'VPMA-Datenbasis'!$A$5:$C$252,2,FALSE))</f>
        <v>14</v>
      </c>
      <c r="O161" s="29">
        <f>IF($M161=0,0,VLOOKUP($M161,'VPMA-Datenbasis'!$A$5:$C$252,3,FALSE))</f>
        <v>28</v>
      </c>
      <c r="P161" s="15"/>
      <c r="Q161" s="15"/>
      <c r="R161" s="13">
        <f t="shared" si="55"/>
        <v>0</v>
      </c>
      <c r="S161" s="32"/>
      <c r="T161" s="20"/>
      <c r="U161" s="20"/>
    </row>
    <row r="162" spans="1:21" ht="17.25" x14ac:dyDescent="0.3">
      <c r="A162" s="16"/>
      <c r="B162" s="26" t="s">
        <v>1</v>
      </c>
      <c r="C162" s="16"/>
      <c r="D162" s="26" t="s">
        <v>1</v>
      </c>
      <c r="E162" s="27">
        <f t="shared" si="49"/>
        <v>0</v>
      </c>
      <c r="F162" s="27">
        <f t="shared" si="50"/>
        <v>0</v>
      </c>
      <c r="G162" s="27">
        <f t="shared" si="51"/>
        <v>0</v>
      </c>
      <c r="H162" s="47"/>
      <c r="I162" s="47"/>
      <c r="J162" s="28">
        <f t="shared" si="52"/>
        <v>0</v>
      </c>
      <c r="K162" s="28">
        <f t="shared" si="53"/>
        <v>0</v>
      </c>
      <c r="L162" s="29">
        <f t="shared" si="54"/>
        <v>0</v>
      </c>
      <c r="M162" s="30" t="s">
        <v>15</v>
      </c>
      <c r="N162" s="29">
        <f>IF($M162=0,0,VLOOKUP($M162,'VPMA-Datenbasis'!$A$5:$C$252,2,FALSE))</f>
        <v>14</v>
      </c>
      <c r="O162" s="29">
        <f>IF($M162=0,0,VLOOKUP($M162,'VPMA-Datenbasis'!$A$5:$C$252,3,FALSE))</f>
        <v>28</v>
      </c>
      <c r="P162" s="15"/>
      <c r="Q162" s="15"/>
      <c r="R162" s="13">
        <f t="shared" si="55"/>
        <v>0</v>
      </c>
      <c r="S162" s="32"/>
      <c r="T162" s="20"/>
      <c r="U162" s="20"/>
    </row>
    <row r="163" spans="1:21" ht="17.25" x14ac:dyDescent="0.3">
      <c r="A163" s="16"/>
      <c r="B163" s="26" t="s">
        <v>1</v>
      </c>
      <c r="C163" s="16"/>
      <c r="D163" s="26" t="s">
        <v>1</v>
      </c>
      <c r="E163" s="27">
        <f t="shared" si="49"/>
        <v>0</v>
      </c>
      <c r="F163" s="27">
        <f t="shared" si="50"/>
        <v>0</v>
      </c>
      <c r="G163" s="27">
        <f t="shared" si="51"/>
        <v>0</v>
      </c>
      <c r="H163" s="47"/>
      <c r="I163" s="47"/>
      <c r="J163" s="28">
        <f t="shared" si="52"/>
        <v>0</v>
      </c>
      <c r="K163" s="28">
        <f t="shared" si="53"/>
        <v>0</v>
      </c>
      <c r="L163" s="29">
        <f t="shared" si="54"/>
        <v>0</v>
      </c>
      <c r="M163" s="30" t="s">
        <v>15</v>
      </c>
      <c r="N163" s="29">
        <f>IF($M163=0,0,VLOOKUP($M163,'VPMA-Datenbasis'!$A$5:$C$252,2,FALSE))</f>
        <v>14</v>
      </c>
      <c r="O163" s="29">
        <f>IF($M163=0,0,VLOOKUP($M163,'VPMA-Datenbasis'!$A$5:$C$252,3,FALSE))</f>
        <v>28</v>
      </c>
      <c r="P163" s="15"/>
      <c r="Q163" s="15"/>
      <c r="R163" s="13">
        <f t="shared" si="55"/>
        <v>0</v>
      </c>
      <c r="S163" s="32"/>
      <c r="T163" s="20"/>
      <c r="U163" s="20"/>
    </row>
    <row r="164" spans="1:21" ht="17.25" x14ac:dyDescent="0.3">
      <c r="A164" s="16"/>
      <c r="B164" s="26" t="s">
        <v>1</v>
      </c>
      <c r="C164" s="16"/>
      <c r="D164" s="26" t="s">
        <v>1</v>
      </c>
      <c r="E164" s="27">
        <f t="shared" si="49"/>
        <v>0</v>
      </c>
      <c r="F164" s="27">
        <f t="shared" si="50"/>
        <v>0</v>
      </c>
      <c r="G164" s="27">
        <f t="shared" si="51"/>
        <v>0</v>
      </c>
      <c r="H164" s="47"/>
      <c r="I164" s="47"/>
      <c r="J164" s="28">
        <f t="shared" si="52"/>
        <v>0</v>
      </c>
      <c r="K164" s="28">
        <f t="shared" si="53"/>
        <v>0</v>
      </c>
      <c r="L164" s="29">
        <f t="shared" si="54"/>
        <v>0</v>
      </c>
      <c r="M164" s="30" t="s">
        <v>15</v>
      </c>
      <c r="N164" s="29">
        <f>IF($M164=0,0,VLOOKUP($M164,'VPMA-Datenbasis'!$A$5:$C$252,2,FALSE))</f>
        <v>14</v>
      </c>
      <c r="O164" s="29">
        <f>IF($M164=0,0,VLOOKUP($M164,'VPMA-Datenbasis'!$A$5:$C$252,3,FALSE))</f>
        <v>28</v>
      </c>
      <c r="P164" s="15"/>
      <c r="Q164" s="15"/>
      <c r="R164" s="13">
        <f t="shared" si="55"/>
        <v>0</v>
      </c>
      <c r="S164" s="32"/>
      <c r="T164" s="20"/>
      <c r="U164" s="20"/>
    </row>
    <row r="165" spans="1:21" ht="17.25" x14ac:dyDescent="0.3">
      <c r="A165" s="16"/>
      <c r="B165" s="26" t="s">
        <v>1</v>
      </c>
      <c r="C165" s="16"/>
      <c r="D165" s="26" t="s">
        <v>1</v>
      </c>
      <c r="E165" s="27">
        <f t="shared" si="49"/>
        <v>0</v>
      </c>
      <c r="F165" s="27">
        <f t="shared" si="50"/>
        <v>0</v>
      </c>
      <c r="G165" s="27">
        <f t="shared" si="51"/>
        <v>0</v>
      </c>
      <c r="H165" s="47"/>
      <c r="I165" s="47"/>
      <c r="J165" s="28">
        <f t="shared" si="52"/>
        <v>0</v>
      </c>
      <c r="K165" s="28">
        <f t="shared" si="53"/>
        <v>0</v>
      </c>
      <c r="L165" s="29">
        <f t="shared" si="54"/>
        <v>0</v>
      </c>
      <c r="M165" s="30" t="s">
        <v>15</v>
      </c>
      <c r="N165" s="29">
        <f>IF($M165=0,0,VLOOKUP($M165,'VPMA-Datenbasis'!$A$5:$C$252,2,FALSE))</f>
        <v>14</v>
      </c>
      <c r="O165" s="29">
        <f>IF($M165=0,0,VLOOKUP($M165,'VPMA-Datenbasis'!$A$5:$C$252,3,FALSE))</f>
        <v>28</v>
      </c>
      <c r="P165" s="15"/>
      <c r="Q165" s="15"/>
      <c r="R165" s="13">
        <f t="shared" si="55"/>
        <v>0</v>
      </c>
      <c r="S165" s="32"/>
      <c r="T165" s="20"/>
      <c r="U165" s="20"/>
    </row>
    <row r="166" spans="1:21" ht="17.25" x14ac:dyDescent="0.3">
      <c r="A166" s="16"/>
      <c r="B166" s="26" t="s">
        <v>1</v>
      </c>
      <c r="C166" s="16"/>
      <c r="D166" s="26" t="s">
        <v>1</v>
      </c>
      <c r="E166" s="27">
        <f t="shared" si="49"/>
        <v>0</v>
      </c>
      <c r="F166" s="27">
        <f t="shared" si="50"/>
        <v>0</v>
      </c>
      <c r="G166" s="27">
        <f t="shared" si="51"/>
        <v>0</v>
      </c>
      <c r="H166" s="47"/>
      <c r="I166" s="47"/>
      <c r="J166" s="28">
        <f t="shared" si="52"/>
        <v>0</v>
      </c>
      <c r="K166" s="28">
        <f t="shared" si="53"/>
        <v>0</v>
      </c>
      <c r="L166" s="29">
        <f t="shared" si="54"/>
        <v>0</v>
      </c>
      <c r="M166" s="30" t="s">
        <v>15</v>
      </c>
      <c r="N166" s="29">
        <f>IF($M166=0,0,VLOOKUP($M166,'VPMA-Datenbasis'!$A$5:$C$252,2,FALSE))</f>
        <v>14</v>
      </c>
      <c r="O166" s="29">
        <f>IF($M166=0,0,VLOOKUP($M166,'VPMA-Datenbasis'!$A$5:$C$252,3,FALSE))</f>
        <v>28</v>
      </c>
      <c r="P166" s="15"/>
      <c r="Q166" s="15"/>
      <c r="R166" s="13">
        <f t="shared" si="55"/>
        <v>0</v>
      </c>
      <c r="S166" s="32"/>
      <c r="T166" s="20"/>
      <c r="U166" s="20"/>
    </row>
    <row r="167" spans="1:21" ht="17.25" x14ac:dyDescent="0.3">
      <c r="A167" s="16"/>
      <c r="B167" s="26" t="s">
        <v>1</v>
      </c>
      <c r="C167" s="16"/>
      <c r="D167" s="26" t="s">
        <v>1</v>
      </c>
      <c r="E167" s="27">
        <f t="shared" si="49"/>
        <v>0</v>
      </c>
      <c r="F167" s="27">
        <f t="shared" si="50"/>
        <v>0</v>
      </c>
      <c r="G167" s="27">
        <f t="shared" si="51"/>
        <v>0</v>
      </c>
      <c r="H167" s="47"/>
      <c r="I167" s="47"/>
      <c r="J167" s="28">
        <f t="shared" si="52"/>
        <v>0</v>
      </c>
      <c r="K167" s="28">
        <f t="shared" si="53"/>
        <v>0</v>
      </c>
      <c r="L167" s="29">
        <f t="shared" si="54"/>
        <v>0</v>
      </c>
      <c r="M167" s="30" t="s">
        <v>15</v>
      </c>
      <c r="N167" s="29">
        <f>IF($M167=0,0,VLOOKUP($M167,'VPMA-Datenbasis'!$A$5:$C$252,2,FALSE))</f>
        <v>14</v>
      </c>
      <c r="O167" s="29">
        <f>IF($M167=0,0,VLOOKUP($M167,'VPMA-Datenbasis'!$A$5:$C$252,3,FALSE))</f>
        <v>28</v>
      </c>
      <c r="P167" s="15"/>
      <c r="Q167" s="15"/>
      <c r="R167" s="13">
        <f t="shared" si="55"/>
        <v>0</v>
      </c>
      <c r="S167" s="32"/>
      <c r="T167" s="20"/>
      <c r="U167" s="20"/>
    </row>
    <row r="168" spans="1:21" ht="17.25" x14ac:dyDescent="0.3">
      <c r="A168" s="16"/>
      <c r="B168" s="26" t="s">
        <v>1</v>
      </c>
      <c r="C168" s="16"/>
      <c r="D168" s="26" t="s">
        <v>1</v>
      </c>
      <c r="E168" s="27">
        <f t="shared" si="49"/>
        <v>0</v>
      </c>
      <c r="F168" s="27">
        <f t="shared" si="50"/>
        <v>0</v>
      </c>
      <c r="G168" s="27">
        <f t="shared" si="51"/>
        <v>0</v>
      </c>
      <c r="H168" s="47"/>
      <c r="I168" s="47"/>
      <c r="J168" s="28">
        <f t="shared" si="52"/>
        <v>0</v>
      </c>
      <c r="K168" s="28">
        <f t="shared" si="53"/>
        <v>0</v>
      </c>
      <c r="L168" s="29">
        <f t="shared" si="54"/>
        <v>0</v>
      </c>
      <c r="M168" s="30" t="s">
        <v>15</v>
      </c>
      <c r="N168" s="29">
        <f>IF($M168=0,0,VLOOKUP($M168,'VPMA-Datenbasis'!$A$5:$C$252,2,FALSE))</f>
        <v>14</v>
      </c>
      <c r="O168" s="29">
        <f>IF($M168=0,0,VLOOKUP($M168,'VPMA-Datenbasis'!$A$5:$C$252,3,FALSE))</f>
        <v>28</v>
      </c>
      <c r="P168" s="15"/>
      <c r="Q168" s="15"/>
      <c r="R168" s="13">
        <f t="shared" si="55"/>
        <v>0</v>
      </c>
      <c r="S168" s="32"/>
      <c r="T168" s="20"/>
      <c r="U168" s="20"/>
    </row>
    <row r="169" spans="1:21" ht="17.25" x14ac:dyDescent="0.3">
      <c r="A169" s="16"/>
      <c r="B169" s="26" t="s">
        <v>1</v>
      </c>
      <c r="C169" s="16"/>
      <c r="D169" s="26" t="s">
        <v>1</v>
      </c>
      <c r="E169" s="27">
        <f t="shared" si="49"/>
        <v>0</v>
      </c>
      <c r="F169" s="27">
        <f t="shared" si="50"/>
        <v>0</v>
      </c>
      <c r="G169" s="27">
        <f t="shared" si="51"/>
        <v>0</v>
      </c>
      <c r="H169" s="47"/>
      <c r="I169" s="47"/>
      <c r="J169" s="28">
        <f t="shared" si="52"/>
        <v>0</v>
      </c>
      <c r="K169" s="28">
        <f t="shared" si="53"/>
        <v>0</v>
      </c>
      <c r="L169" s="29">
        <f t="shared" si="54"/>
        <v>0</v>
      </c>
      <c r="M169" s="30" t="s">
        <v>15</v>
      </c>
      <c r="N169" s="29">
        <f>IF($M169=0,0,VLOOKUP($M169,'VPMA-Datenbasis'!$A$5:$C$252,2,FALSE))</f>
        <v>14</v>
      </c>
      <c r="O169" s="29">
        <f>IF($M169=0,0,VLOOKUP($M169,'VPMA-Datenbasis'!$A$5:$C$252,3,FALSE))</f>
        <v>28</v>
      </c>
      <c r="P169" s="15"/>
      <c r="Q169" s="15"/>
      <c r="R169" s="13">
        <f t="shared" si="55"/>
        <v>0</v>
      </c>
      <c r="S169" s="32"/>
      <c r="T169" s="20"/>
      <c r="U169" s="20"/>
    </row>
    <row r="170" spans="1:21" ht="17.25" x14ac:dyDescent="0.3">
      <c r="A170" s="16"/>
      <c r="B170" s="26" t="s">
        <v>1</v>
      </c>
      <c r="C170" s="16"/>
      <c r="D170" s="26" t="s">
        <v>1</v>
      </c>
      <c r="E170" s="27">
        <f t="shared" si="49"/>
        <v>0</v>
      </c>
      <c r="F170" s="27">
        <f t="shared" si="50"/>
        <v>0</v>
      </c>
      <c r="G170" s="27">
        <f t="shared" si="51"/>
        <v>0</v>
      </c>
      <c r="H170" s="47"/>
      <c r="I170" s="47"/>
      <c r="J170" s="28">
        <f t="shared" si="52"/>
        <v>0</v>
      </c>
      <c r="K170" s="28">
        <f t="shared" si="53"/>
        <v>0</v>
      </c>
      <c r="L170" s="29">
        <f t="shared" si="54"/>
        <v>0</v>
      </c>
      <c r="M170" s="30" t="s">
        <v>15</v>
      </c>
      <c r="N170" s="29">
        <f>IF($M170=0,0,VLOOKUP($M170,'VPMA-Datenbasis'!$A$5:$C$252,2,FALSE))</f>
        <v>14</v>
      </c>
      <c r="O170" s="29">
        <f>IF($M170=0,0,VLOOKUP($M170,'VPMA-Datenbasis'!$A$5:$C$252,3,FALSE))</f>
        <v>28</v>
      </c>
      <c r="P170" s="15"/>
      <c r="Q170" s="15"/>
      <c r="R170" s="13">
        <f t="shared" si="55"/>
        <v>0</v>
      </c>
      <c r="S170" s="32"/>
      <c r="T170" s="20"/>
      <c r="U170" s="20"/>
    </row>
    <row r="171" spans="1:21" ht="17.25" x14ac:dyDescent="0.3">
      <c r="A171" s="16"/>
      <c r="B171" s="26" t="s">
        <v>1</v>
      </c>
      <c r="C171" s="16"/>
      <c r="D171" s="26" t="s">
        <v>1</v>
      </c>
      <c r="E171" s="27">
        <f t="shared" si="49"/>
        <v>0</v>
      </c>
      <c r="F171" s="27">
        <f t="shared" si="50"/>
        <v>0</v>
      </c>
      <c r="G171" s="27">
        <f t="shared" si="51"/>
        <v>0</v>
      </c>
      <c r="H171" s="47"/>
      <c r="I171" s="47"/>
      <c r="J171" s="28">
        <f t="shared" si="52"/>
        <v>0</v>
      </c>
      <c r="K171" s="28">
        <f t="shared" si="53"/>
        <v>0</v>
      </c>
      <c r="L171" s="29">
        <f t="shared" si="54"/>
        <v>0</v>
      </c>
      <c r="M171" s="30" t="s">
        <v>15</v>
      </c>
      <c r="N171" s="29">
        <f>IF($M171=0,0,VLOOKUP($M171,'VPMA-Datenbasis'!$A$5:$C$252,2,FALSE))</f>
        <v>14</v>
      </c>
      <c r="O171" s="29">
        <f>IF($M171=0,0,VLOOKUP($M171,'VPMA-Datenbasis'!$A$5:$C$252,3,FALSE))</f>
        <v>28</v>
      </c>
      <c r="P171" s="15"/>
      <c r="Q171" s="15"/>
      <c r="R171" s="13">
        <f t="shared" si="55"/>
        <v>0</v>
      </c>
      <c r="S171" s="32"/>
      <c r="T171" s="20"/>
      <c r="U171" s="20"/>
    </row>
    <row r="172" spans="1:21" ht="17.25" x14ac:dyDescent="0.3">
      <c r="A172" s="16"/>
      <c r="B172" s="26" t="s">
        <v>1</v>
      </c>
      <c r="C172" s="16"/>
      <c r="D172" s="26" t="s">
        <v>1</v>
      </c>
      <c r="E172" s="27">
        <f t="shared" si="49"/>
        <v>0</v>
      </c>
      <c r="F172" s="27">
        <f t="shared" si="50"/>
        <v>0</v>
      </c>
      <c r="G172" s="27">
        <f t="shared" si="51"/>
        <v>0</v>
      </c>
      <c r="H172" s="47"/>
      <c r="I172" s="47"/>
      <c r="J172" s="28">
        <f t="shared" si="52"/>
        <v>0</v>
      </c>
      <c r="K172" s="28">
        <f t="shared" si="53"/>
        <v>0</v>
      </c>
      <c r="L172" s="29">
        <f t="shared" si="54"/>
        <v>0</v>
      </c>
      <c r="M172" s="30" t="s">
        <v>15</v>
      </c>
      <c r="N172" s="29">
        <f>IF($M172=0,0,VLOOKUP($M172,'VPMA-Datenbasis'!$A$5:$C$252,2,FALSE))</f>
        <v>14</v>
      </c>
      <c r="O172" s="29">
        <f>IF($M172=0,0,VLOOKUP($M172,'VPMA-Datenbasis'!$A$5:$C$252,3,FALSE))</f>
        <v>28</v>
      </c>
      <c r="P172" s="15"/>
      <c r="Q172" s="15"/>
      <c r="R172" s="13">
        <f t="shared" si="55"/>
        <v>0</v>
      </c>
      <c r="S172" s="32"/>
      <c r="T172" s="20"/>
      <c r="U172" s="20"/>
    </row>
    <row r="173" spans="1:21" ht="17.25" x14ac:dyDescent="0.3">
      <c r="A173" s="16"/>
      <c r="B173" s="26" t="s">
        <v>1</v>
      </c>
      <c r="C173" s="16"/>
      <c r="D173" s="26" t="s">
        <v>1</v>
      </c>
      <c r="E173" s="27">
        <f t="shared" si="49"/>
        <v>0</v>
      </c>
      <c r="F173" s="27">
        <f t="shared" si="50"/>
        <v>0</v>
      </c>
      <c r="G173" s="27">
        <f t="shared" si="51"/>
        <v>0</v>
      </c>
      <c r="H173" s="47"/>
      <c r="I173" s="47"/>
      <c r="J173" s="28">
        <f t="shared" si="52"/>
        <v>0</v>
      </c>
      <c r="K173" s="28">
        <f t="shared" si="53"/>
        <v>0</v>
      </c>
      <c r="L173" s="29">
        <f t="shared" si="54"/>
        <v>0</v>
      </c>
      <c r="M173" s="30" t="s">
        <v>15</v>
      </c>
      <c r="N173" s="29">
        <f>IF($M173=0,0,VLOOKUP($M173,'VPMA-Datenbasis'!$A$5:$C$252,2,FALSE))</f>
        <v>14</v>
      </c>
      <c r="O173" s="29">
        <f>IF($M173=0,0,VLOOKUP($M173,'VPMA-Datenbasis'!$A$5:$C$252,3,FALSE))</f>
        <v>28</v>
      </c>
      <c r="P173" s="15"/>
      <c r="Q173" s="15"/>
      <c r="R173" s="13">
        <f t="shared" si="55"/>
        <v>0</v>
      </c>
      <c r="S173" s="32"/>
      <c r="T173" s="20"/>
      <c r="U173" s="20"/>
    </row>
    <row r="174" spans="1:21" ht="17.25" x14ac:dyDescent="0.3">
      <c r="A174" s="16"/>
      <c r="B174" s="26" t="s">
        <v>1</v>
      </c>
      <c r="C174" s="16"/>
      <c r="D174" s="26" t="s">
        <v>1</v>
      </c>
      <c r="E174" s="27">
        <f t="shared" si="49"/>
        <v>0</v>
      </c>
      <c r="F174" s="27">
        <f t="shared" si="50"/>
        <v>0</v>
      </c>
      <c r="G174" s="27">
        <f t="shared" si="51"/>
        <v>0</v>
      </c>
      <c r="H174" s="47"/>
      <c r="I174" s="47"/>
      <c r="J174" s="28">
        <f t="shared" si="52"/>
        <v>0</v>
      </c>
      <c r="K174" s="28">
        <f t="shared" si="53"/>
        <v>0</v>
      </c>
      <c r="L174" s="29">
        <f t="shared" si="54"/>
        <v>0</v>
      </c>
      <c r="M174" s="30" t="s">
        <v>15</v>
      </c>
      <c r="N174" s="29">
        <f>IF($M174=0,0,VLOOKUP($M174,'VPMA-Datenbasis'!$A$5:$C$252,2,FALSE))</f>
        <v>14</v>
      </c>
      <c r="O174" s="29">
        <f>IF($M174=0,0,VLOOKUP($M174,'VPMA-Datenbasis'!$A$5:$C$252,3,FALSE))</f>
        <v>28</v>
      </c>
      <c r="P174" s="15"/>
      <c r="Q174" s="15"/>
      <c r="R174" s="13">
        <f t="shared" si="55"/>
        <v>0</v>
      </c>
      <c r="S174" s="32"/>
      <c r="T174" s="20"/>
      <c r="U174" s="20"/>
    </row>
    <row r="175" spans="1:21" ht="17.25" x14ac:dyDescent="0.3">
      <c r="A175" s="16"/>
      <c r="B175" s="26" t="s">
        <v>1</v>
      </c>
      <c r="C175" s="16"/>
      <c r="D175" s="26" t="s">
        <v>1</v>
      </c>
      <c r="E175" s="27">
        <f t="shared" si="49"/>
        <v>0</v>
      </c>
      <c r="F175" s="27">
        <f t="shared" si="50"/>
        <v>0</v>
      </c>
      <c r="G175" s="27">
        <f t="shared" si="51"/>
        <v>0</v>
      </c>
      <c r="H175" s="47"/>
      <c r="I175" s="47"/>
      <c r="J175" s="28">
        <f t="shared" si="52"/>
        <v>0</v>
      </c>
      <c r="K175" s="28">
        <f t="shared" si="53"/>
        <v>0</v>
      </c>
      <c r="L175" s="29">
        <f t="shared" si="54"/>
        <v>0</v>
      </c>
      <c r="M175" s="30" t="s">
        <v>15</v>
      </c>
      <c r="N175" s="29">
        <f>IF($M175=0,0,VLOOKUP($M175,'VPMA-Datenbasis'!$A$5:$C$252,2,FALSE))</f>
        <v>14</v>
      </c>
      <c r="O175" s="29">
        <f>IF($M175=0,0,VLOOKUP($M175,'VPMA-Datenbasis'!$A$5:$C$252,3,FALSE))</f>
        <v>28</v>
      </c>
      <c r="P175" s="15"/>
      <c r="Q175" s="15"/>
      <c r="R175" s="13">
        <f t="shared" si="55"/>
        <v>0</v>
      </c>
      <c r="S175" s="32"/>
      <c r="T175" s="20"/>
      <c r="U175" s="20"/>
    </row>
    <row r="176" spans="1:21" ht="17.25" x14ac:dyDescent="0.3">
      <c r="A176" s="16"/>
      <c r="B176" s="26" t="s">
        <v>1</v>
      </c>
      <c r="C176" s="16"/>
      <c r="D176" s="26" t="s">
        <v>1</v>
      </c>
      <c r="E176" s="27">
        <f t="shared" si="49"/>
        <v>0</v>
      </c>
      <c r="F176" s="27">
        <f t="shared" si="50"/>
        <v>0</v>
      </c>
      <c r="G176" s="27">
        <f t="shared" si="51"/>
        <v>0</v>
      </c>
      <c r="H176" s="47"/>
      <c r="I176" s="47"/>
      <c r="J176" s="28">
        <f t="shared" si="52"/>
        <v>0</v>
      </c>
      <c r="K176" s="28">
        <f t="shared" si="53"/>
        <v>0</v>
      </c>
      <c r="L176" s="29">
        <f t="shared" si="54"/>
        <v>0</v>
      </c>
      <c r="M176" s="30" t="s">
        <v>15</v>
      </c>
      <c r="N176" s="29">
        <f>IF($M176=0,0,VLOOKUP($M176,'VPMA-Datenbasis'!$A$5:$C$252,2,FALSE))</f>
        <v>14</v>
      </c>
      <c r="O176" s="29">
        <f>IF($M176=0,0,VLOOKUP($M176,'VPMA-Datenbasis'!$A$5:$C$252,3,FALSE))</f>
        <v>28</v>
      </c>
      <c r="P176" s="15"/>
      <c r="Q176" s="15"/>
      <c r="R176" s="13">
        <f t="shared" si="55"/>
        <v>0</v>
      </c>
      <c r="S176" s="32"/>
      <c r="T176" s="20"/>
      <c r="U176" s="20"/>
    </row>
    <row r="177" spans="1:21" ht="17.25" x14ac:dyDescent="0.3">
      <c r="A177" s="16"/>
      <c r="B177" s="26" t="s">
        <v>1</v>
      </c>
      <c r="C177" s="16"/>
      <c r="D177" s="26" t="s">
        <v>1</v>
      </c>
      <c r="E177" s="27">
        <f t="shared" si="49"/>
        <v>0</v>
      </c>
      <c r="F177" s="27">
        <f t="shared" si="50"/>
        <v>0</v>
      </c>
      <c r="G177" s="27">
        <f t="shared" si="51"/>
        <v>0</v>
      </c>
      <c r="H177" s="47"/>
      <c r="I177" s="47"/>
      <c r="J177" s="28">
        <f t="shared" si="52"/>
        <v>0</v>
      </c>
      <c r="K177" s="28">
        <f t="shared" si="53"/>
        <v>0</v>
      </c>
      <c r="L177" s="29">
        <f t="shared" si="54"/>
        <v>0</v>
      </c>
      <c r="M177" s="30" t="s">
        <v>15</v>
      </c>
      <c r="N177" s="29">
        <f>IF($M177=0,0,VLOOKUP($M177,'VPMA-Datenbasis'!$A$5:$C$252,2,FALSE))</f>
        <v>14</v>
      </c>
      <c r="O177" s="29">
        <f>IF($M177=0,0,VLOOKUP($M177,'VPMA-Datenbasis'!$A$5:$C$252,3,FALSE))</f>
        <v>28</v>
      </c>
      <c r="P177" s="15"/>
      <c r="Q177" s="15"/>
      <c r="R177" s="13">
        <f t="shared" si="55"/>
        <v>0</v>
      </c>
      <c r="S177" s="32"/>
      <c r="T177" s="20"/>
      <c r="U177" s="20"/>
    </row>
    <row r="178" spans="1:21" ht="17.25" x14ac:dyDescent="0.3">
      <c r="A178" s="16"/>
      <c r="B178" s="26" t="s">
        <v>1</v>
      </c>
      <c r="C178" s="16"/>
      <c r="D178" s="26" t="s">
        <v>1</v>
      </c>
      <c r="E178" s="27">
        <f t="shared" si="49"/>
        <v>0</v>
      </c>
      <c r="F178" s="27">
        <f t="shared" si="50"/>
        <v>0</v>
      </c>
      <c r="G178" s="27">
        <f t="shared" si="51"/>
        <v>0</v>
      </c>
      <c r="H178" s="47"/>
      <c r="I178" s="47"/>
      <c r="J178" s="28">
        <f t="shared" si="52"/>
        <v>0</v>
      </c>
      <c r="K178" s="28">
        <f t="shared" si="53"/>
        <v>0</v>
      </c>
      <c r="L178" s="29">
        <f t="shared" si="54"/>
        <v>0</v>
      </c>
      <c r="M178" s="30" t="s">
        <v>15</v>
      </c>
      <c r="N178" s="29">
        <f>IF($M178=0,0,VLOOKUP($M178,'VPMA-Datenbasis'!$A$5:$C$252,2,FALSE))</f>
        <v>14</v>
      </c>
      <c r="O178" s="29">
        <f>IF($M178=0,0,VLOOKUP($M178,'VPMA-Datenbasis'!$A$5:$C$252,3,FALSE))</f>
        <v>28</v>
      </c>
      <c r="P178" s="15"/>
      <c r="Q178" s="15"/>
      <c r="R178" s="13">
        <f t="shared" si="55"/>
        <v>0</v>
      </c>
      <c r="S178" s="32"/>
      <c r="T178" s="20"/>
      <c r="U178" s="20"/>
    </row>
    <row r="179" spans="1:21" ht="17.25" x14ac:dyDescent="0.3">
      <c r="A179" s="16"/>
      <c r="B179" s="26" t="s">
        <v>1</v>
      </c>
      <c r="C179" s="16"/>
      <c r="D179" s="26" t="s">
        <v>1</v>
      </c>
      <c r="E179" s="27">
        <f t="shared" si="49"/>
        <v>0</v>
      </c>
      <c r="F179" s="27">
        <f t="shared" si="50"/>
        <v>0</v>
      </c>
      <c r="G179" s="27">
        <f t="shared" si="51"/>
        <v>0</v>
      </c>
      <c r="H179" s="47"/>
      <c r="I179" s="47"/>
      <c r="J179" s="28">
        <f t="shared" si="52"/>
        <v>0</v>
      </c>
      <c r="K179" s="28">
        <f t="shared" si="53"/>
        <v>0</v>
      </c>
      <c r="L179" s="29">
        <f t="shared" si="54"/>
        <v>0</v>
      </c>
      <c r="M179" s="30" t="s">
        <v>15</v>
      </c>
      <c r="N179" s="29">
        <f>IF($M179=0,0,VLOOKUP($M179,'VPMA-Datenbasis'!$A$5:$C$252,2,FALSE))</f>
        <v>14</v>
      </c>
      <c r="O179" s="29">
        <f>IF($M179=0,0,VLOOKUP($M179,'VPMA-Datenbasis'!$A$5:$C$252,3,FALSE))</f>
        <v>28</v>
      </c>
      <c r="P179" s="15"/>
      <c r="Q179" s="15"/>
      <c r="R179" s="13">
        <f t="shared" si="55"/>
        <v>0</v>
      </c>
      <c r="S179" s="32"/>
      <c r="T179" s="20"/>
      <c r="U179" s="20"/>
    </row>
    <row r="180" spans="1:21" ht="17.25" x14ac:dyDescent="0.3">
      <c r="A180" s="16"/>
      <c r="B180" s="26" t="s">
        <v>1</v>
      </c>
      <c r="C180" s="16"/>
      <c r="D180" s="26" t="s">
        <v>1</v>
      </c>
      <c r="E180" s="27">
        <f t="shared" si="49"/>
        <v>0</v>
      </c>
      <c r="F180" s="27">
        <f t="shared" si="50"/>
        <v>0</v>
      </c>
      <c r="G180" s="27">
        <f t="shared" si="51"/>
        <v>0</v>
      </c>
      <c r="H180" s="47"/>
      <c r="I180" s="47"/>
      <c r="J180" s="28">
        <f t="shared" si="52"/>
        <v>0</v>
      </c>
      <c r="K180" s="28">
        <f t="shared" si="53"/>
        <v>0</v>
      </c>
      <c r="L180" s="29">
        <f t="shared" si="54"/>
        <v>0</v>
      </c>
      <c r="M180" s="30" t="s">
        <v>15</v>
      </c>
      <c r="N180" s="29">
        <f>IF($M180=0,0,VLOOKUP($M180,'VPMA-Datenbasis'!$A$5:$C$252,2,FALSE))</f>
        <v>14</v>
      </c>
      <c r="O180" s="29">
        <f>IF($M180=0,0,VLOOKUP($M180,'VPMA-Datenbasis'!$A$5:$C$252,3,FALSE))</f>
        <v>28</v>
      </c>
      <c r="P180" s="15"/>
      <c r="Q180" s="15"/>
      <c r="R180" s="13">
        <f t="shared" si="55"/>
        <v>0</v>
      </c>
      <c r="S180" s="32"/>
      <c r="T180" s="20"/>
      <c r="U180" s="20"/>
    </row>
    <row r="181" spans="1:21" ht="17.25" x14ac:dyDescent="0.3">
      <c r="A181" s="16"/>
      <c r="B181" s="26" t="s">
        <v>1</v>
      </c>
      <c r="C181" s="16"/>
      <c r="D181" s="26" t="s">
        <v>1</v>
      </c>
      <c r="E181" s="27">
        <f t="shared" si="49"/>
        <v>0</v>
      </c>
      <c r="F181" s="27">
        <f t="shared" si="50"/>
        <v>0</v>
      </c>
      <c r="G181" s="27">
        <f t="shared" si="51"/>
        <v>0</v>
      </c>
      <c r="H181" s="47"/>
      <c r="I181" s="47"/>
      <c r="J181" s="28">
        <f t="shared" si="52"/>
        <v>0</v>
      </c>
      <c r="K181" s="28">
        <f t="shared" si="53"/>
        <v>0</v>
      </c>
      <c r="L181" s="29">
        <f t="shared" si="54"/>
        <v>0</v>
      </c>
      <c r="M181" s="30" t="s">
        <v>15</v>
      </c>
      <c r="N181" s="29">
        <f>IF($M181=0,0,VLOOKUP($M181,'VPMA-Datenbasis'!$A$5:$C$252,2,FALSE))</f>
        <v>14</v>
      </c>
      <c r="O181" s="29">
        <f>IF($M181=0,0,VLOOKUP($M181,'VPMA-Datenbasis'!$A$5:$C$252,3,FALSE))</f>
        <v>28</v>
      </c>
      <c r="P181" s="15"/>
      <c r="Q181" s="15"/>
      <c r="R181" s="13">
        <f t="shared" si="55"/>
        <v>0</v>
      </c>
      <c r="S181" s="32"/>
      <c r="T181" s="20"/>
      <c r="U181" s="20"/>
    </row>
    <row r="182" spans="1:21" ht="17.25" x14ac:dyDescent="0.3">
      <c r="A182" s="16"/>
      <c r="B182" s="26" t="s">
        <v>1</v>
      </c>
      <c r="C182" s="16"/>
      <c r="D182" s="26" t="s">
        <v>1</v>
      </c>
      <c r="E182" s="27">
        <f t="shared" si="49"/>
        <v>0</v>
      </c>
      <c r="F182" s="27">
        <f t="shared" si="50"/>
        <v>0</v>
      </c>
      <c r="G182" s="27">
        <f t="shared" si="51"/>
        <v>0</v>
      </c>
      <c r="H182" s="47"/>
      <c r="I182" s="47"/>
      <c r="J182" s="28">
        <f t="shared" si="52"/>
        <v>0</v>
      </c>
      <c r="K182" s="28">
        <f t="shared" si="53"/>
        <v>0</v>
      </c>
      <c r="L182" s="29">
        <f t="shared" si="54"/>
        <v>0</v>
      </c>
      <c r="M182" s="30" t="s">
        <v>15</v>
      </c>
      <c r="N182" s="29">
        <f>IF($M182=0,0,VLOOKUP($M182,'VPMA-Datenbasis'!$A$5:$C$252,2,FALSE))</f>
        <v>14</v>
      </c>
      <c r="O182" s="29">
        <f>IF($M182=0,0,VLOOKUP($M182,'VPMA-Datenbasis'!$A$5:$C$252,3,FALSE))</f>
        <v>28</v>
      </c>
      <c r="P182" s="15"/>
      <c r="Q182" s="15"/>
      <c r="R182" s="13">
        <f t="shared" si="55"/>
        <v>0</v>
      </c>
      <c r="S182" s="32"/>
      <c r="T182" s="20"/>
      <c r="U182" s="20"/>
    </row>
    <row r="183" spans="1:21" ht="17.25" x14ac:dyDescent="0.3">
      <c r="A183" s="16"/>
      <c r="B183" s="26" t="s">
        <v>1</v>
      </c>
      <c r="C183" s="16"/>
      <c r="D183" s="26" t="s">
        <v>1</v>
      </c>
      <c r="E183" s="27">
        <f t="shared" si="49"/>
        <v>0</v>
      </c>
      <c r="F183" s="27">
        <f t="shared" si="50"/>
        <v>0</v>
      </c>
      <c r="G183" s="27">
        <f t="shared" si="51"/>
        <v>0</v>
      </c>
      <c r="H183" s="47"/>
      <c r="I183" s="47"/>
      <c r="J183" s="28">
        <f t="shared" si="52"/>
        <v>0</v>
      </c>
      <c r="K183" s="28">
        <f t="shared" si="53"/>
        <v>0</v>
      </c>
      <c r="L183" s="29">
        <f t="shared" si="54"/>
        <v>0</v>
      </c>
      <c r="M183" s="30" t="s">
        <v>15</v>
      </c>
      <c r="N183" s="29">
        <f>IF($M183=0,0,VLOOKUP($M183,'VPMA-Datenbasis'!$A$5:$C$252,2,FALSE))</f>
        <v>14</v>
      </c>
      <c r="O183" s="29">
        <f>IF($M183=0,0,VLOOKUP($M183,'VPMA-Datenbasis'!$A$5:$C$252,3,FALSE))</f>
        <v>28</v>
      </c>
      <c r="P183" s="15"/>
      <c r="Q183" s="15"/>
      <c r="R183" s="13">
        <f t="shared" si="55"/>
        <v>0</v>
      </c>
      <c r="S183" s="32"/>
      <c r="T183" s="20"/>
      <c r="U183" s="20"/>
    </row>
    <row r="184" spans="1:21" ht="17.25" x14ac:dyDescent="0.3">
      <c r="A184" s="16"/>
      <c r="B184" s="26" t="s">
        <v>1</v>
      </c>
      <c r="C184" s="16"/>
      <c r="D184" s="26" t="s">
        <v>1</v>
      </c>
      <c r="E184" s="27">
        <f t="shared" si="49"/>
        <v>0</v>
      </c>
      <c r="F184" s="27">
        <f t="shared" si="50"/>
        <v>0</v>
      </c>
      <c r="G184" s="27">
        <f t="shared" si="51"/>
        <v>0</v>
      </c>
      <c r="H184" s="47"/>
      <c r="I184" s="47"/>
      <c r="J184" s="28">
        <f t="shared" si="52"/>
        <v>0</v>
      </c>
      <c r="K184" s="28">
        <f t="shared" si="53"/>
        <v>0</v>
      </c>
      <c r="L184" s="29">
        <f t="shared" si="54"/>
        <v>0</v>
      </c>
      <c r="M184" s="30" t="s">
        <v>15</v>
      </c>
      <c r="N184" s="29">
        <f>IF($M184=0,0,VLOOKUP($M184,'VPMA-Datenbasis'!$A$5:$C$252,2,FALSE))</f>
        <v>14</v>
      </c>
      <c r="O184" s="29">
        <f>IF($M184=0,0,VLOOKUP($M184,'VPMA-Datenbasis'!$A$5:$C$252,3,FALSE))</f>
        <v>28</v>
      </c>
      <c r="P184" s="15"/>
      <c r="Q184" s="15"/>
      <c r="R184" s="13">
        <f t="shared" si="55"/>
        <v>0</v>
      </c>
      <c r="S184" s="32"/>
      <c r="T184" s="20"/>
      <c r="U184" s="20"/>
    </row>
    <row r="185" spans="1:21" ht="17.25" x14ac:dyDescent="0.3">
      <c r="A185" s="16"/>
      <c r="B185" s="26" t="s">
        <v>1</v>
      </c>
      <c r="C185" s="16"/>
      <c r="D185" s="26" t="s">
        <v>1</v>
      </c>
      <c r="E185" s="27">
        <f t="shared" si="49"/>
        <v>0</v>
      </c>
      <c r="F185" s="27">
        <f t="shared" si="50"/>
        <v>0</v>
      </c>
      <c r="G185" s="27">
        <f t="shared" si="51"/>
        <v>0</v>
      </c>
      <c r="H185" s="47"/>
      <c r="I185" s="47"/>
      <c r="J185" s="28">
        <f t="shared" si="52"/>
        <v>0</v>
      </c>
      <c r="K185" s="28">
        <f t="shared" si="53"/>
        <v>0</v>
      </c>
      <c r="L185" s="29">
        <f t="shared" si="54"/>
        <v>0</v>
      </c>
      <c r="M185" s="30" t="s">
        <v>15</v>
      </c>
      <c r="N185" s="29">
        <f>IF($M185=0,0,VLOOKUP($M185,'VPMA-Datenbasis'!$A$5:$C$252,2,FALSE))</f>
        <v>14</v>
      </c>
      <c r="O185" s="29">
        <f>IF($M185=0,0,VLOOKUP($M185,'VPMA-Datenbasis'!$A$5:$C$252,3,FALSE))</f>
        <v>28</v>
      </c>
      <c r="P185" s="15"/>
      <c r="Q185" s="15"/>
      <c r="R185" s="13">
        <f t="shared" si="55"/>
        <v>0</v>
      </c>
      <c r="S185" s="32"/>
      <c r="T185" s="20"/>
      <c r="U185" s="20"/>
    </row>
    <row r="186" spans="1:21" ht="17.25" x14ac:dyDescent="0.3">
      <c r="A186" s="16"/>
      <c r="B186" s="26" t="s">
        <v>1</v>
      </c>
      <c r="C186" s="16"/>
      <c r="D186" s="26" t="s">
        <v>1</v>
      </c>
      <c r="E186" s="27">
        <f t="shared" si="49"/>
        <v>0</v>
      </c>
      <c r="F186" s="27">
        <f t="shared" si="50"/>
        <v>0</v>
      </c>
      <c r="G186" s="27">
        <f t="shared" si="51"/>
        <v>0</v>
      </c>
      <c r="H186" s="47"/>
      <c r="I186" s="47"/>
      <c r="J186" s="28">
        <f t="shared" si="52"/>
        <v>0</v>
      </c>
      <c r="K186" s="28">
        <f t="shared" si="53"/>
        <v>0</v>
      </c>
      <c r="L186" s="29">
        <f t="shared" si="54"/>
        <v>0</v>
      </c>
      <c r="M186" s="30" t="s">
        <v>15</v>
      </c>
      <c r="N186" s="29">
        <f>IF($M186=0,0,VLOOKUP($M186,'VPMA-Datenbasis'!$A$5:$C$252,2,FALSE))</f>
        <v>14</v>
      </c>
      <c r="O186" s="29">
        <f>IF($M186=0,0,VLOOKUP($M186,'VPMA-Datenbasis'!$A$5:$C$252,3,FALSE))</f>
        <v>28</v>
      </c>
      <c r="P186" s="15"/>
      <c r="Q186" s="15"/>
      <c r="R186" s="13">
        <f t="shared" si="55"/>
        <v>0</v>
      </c>
      <c r="S186" s="32"/>
      <c r="T186" s="20"/>
      <c r="U186" s="20"/>
    </row>
    <row r="187" spans="1:21" ht="17.25" x14ac:dyDescent="0.3">
      <c r="A187" s="16"/>
      <c r="B187" s="26" t="s">
        <v>1</v>
      </c>
      <c r="C187" s="16"/>
      <c r="D187" s="26" t="s">
        <v>1</v>
      </c>
      <c r="E187" s="27">
        <f t="shared" si="49"/>
        <v>0</v>
      </c>
      <c r="F187" s="27">
        <f t="shared" si="50"/>
        <v>0</v>
      </c>
      <c r="G187" s="27">
        <f t="shared" si="51"/>
        <v>0</v>
      </c>
      <c r="H187" s="47"/>
      <c r="I187" s="47"/>
      <c r="J187" s="28">
        <f t="shared" si="52"/>
        <v>0</v>
      </c>
      <c r="K187" s="28">
        <f t="shared" si="53"/>
        <v>0</v>
      </c>
      <c r="L187" s="29">
        <f t="shared" si="54"/>
        <v>0</v>
      </c>
      <c r="M187" s="30" t="s">
        <v>15</v>
      </c>
      <c r="N187" s="29">
        <f>IF($M187=0,0,VLOOKUP($M187,'VPMA-Datenbasis'!$A$5:$C$252,2,FALSE))</f>
        <v>14</v>
      </c>
      <c r="O187" s="29">
        <f>IF($M187=0,0,VLOOKUP($M187,'VPMA-Datenbasis'!$A$5:$C$252,3,FALSE))</f>
        <v>28</v>
      </c>
      <c r="P187" s="15"/>
      <c r="Q187" s="15"/>
      <c r="R187" s="13">
        <f t="shared" si="55"/>
        <v>0</v>
      </c>
      <c r="S187" s="32"/>
      <c r="T187" s="20"/>
      <c r="U187" s="20"/>
    </row>
    <row r="188" spans="1:21" ht="17.25" x14ac:dyDescent="0.3">
      <c r="A188" s="16"/>
      <c r="B188" s="26" t="s">
        <v>1</v>
      </c>
      <c r="C188" s="16"/>
      <c r="D188" s="26" t="s">
        <v>1</v>
      </c>
      <c r="E188" s="27">
        <f t="shared" si="49"/>
        <v>0</v>
      </c>
      <c r="F188" s="27">
        <f t="shared" si="50"/>
        <v>0</v>
      </c>
      <c r="G188" s="27">
        <f t="shared" si="51"/>
        <v>0</v>
      </c>
      <c r="H188" s="47"/>
      <c r="I188" s="47"/>
      <c r="J188" s="28">
        <f t="shared" si="52"/>
        <v>0</v>
      </c>
      <c r="K188" s="28">
        <f t="shared" si="53"/>
        <v>0</v>
      </c>
      <c r="L188" s="29">
        <f t="shared" si="54"/>
        <v>0</v>
      </c>
      <c r="M188" s="30" t="s">
        <v>15</v>
      </c>
      <c r="N188" s="29">
        <f>IF($M188=0,0,VLOOKUP($M188,'VPMA-Datenbasis'!$A$5:$C$252,2,FALSE))</f>
        <v>14</v>
      </c>
      <c r="O188" s="29">
        <f>IF($M188=0,0,VLOOKUP($M188,'VPMA-Datenbasis'!$A$5:$C$252,3,FALSE))</f>
        <v>28</v>
      </c>
      <c r="P188" s="15"/>
      <c r="Q188" s="15"/>
      <c r="R188" s="13">
        <f t="shared" si="55"/>
        <v>0</v>
      </c>
      <c r="S188" s="32"/>
      <c r="T188" s="20"/>
      <c r="U188" s="20"/>
    </row>
    <row r="189" spans="1:21" ht="17.25" x14ac:dyDescent="0.3">
      <c r="A189" s="16"/>
      <c r="B189" s="9" t="s">
        <v>1</v>
      </c>
      <c r="C189" s="16"/>
      <c r="D189" s="26" t="s">
        <v>1</v>
      </c>
      <c r="E189" s="27">
        <f t="shared" si="49"/>
        <v>0</v>
      </c>
      <c r="F189" s="27">
        <f t="shared" si="50"/>
        <v>0</v>
      </c>
      <c r="G189" s="27">
        <f t="shared" si="51"/>
        <v>0</v>
      </c>
      <c r="H189" s="47"/>
      <c r="I189" s="47"/>
      <c r="J189" s="28">
        <f t="shared" si="52"/>
        <v>0</v>
      </c>
      <c r="K189" s="28">
        <f t="shared" si="53"/>
        <v>0</v>
      </c>
      <c r="L189" s="29">
        <f t="shared" si="54"/>
        <v>0</v>
      </c>
      <c r="M189" s="30" t="s">
        <v>15</v>
      </c>
      <c r="N189" s="29">
        <f>IF($M189=0,0,VLOOKUP($M189,'VPMA-Datenbasis'!$A$5:$C$252,2,FALSE))</f>
        <v>14</v>
      </c>
      <c r="O189" s="29">
        <f>IF($M189=0,0,VLOOKUP($M189,'VPMA-Datenbasis'!$A$5:$C$252,3,FALSE))</f>
        <v>28</v>
      </c>
      <c r="P189" s="15"/>
      <c r="Q189" s="15"/>
      <c r="R189" s="13">
        <f t="shared" si="55"/>
        <v>0</v>
      </c>
      <c r="S189" s="32"/>
      <c r="T189" s="20"/>
      <c r="U189" s="20"/>
    </row>
    <row r="190" spans="1:21" ht="17.25" x14ac:dyDescent="0.3">
      <c r="A190" s="16"/>
      <c r="B190" s="9" t="s">
        <v>1</v>
      </c>
      <c r="C190" s="16"/>
      <c r="D190" s="26" t="s">
        <v>1</v>
      </c>
      <c r="E190" s="27">
        <f t="shared" si="49"/>
        <v>0</v>
      </c>
      <c r="F190" s="27">
        <f t="shared" si="50"/>
        <v>0</v>
      </c>
      <c r="G190" s="27">
        <f t="shared" si="51"/>
        <v>0</v>
      </c>
      <c r="H190" s="47"/>
      <c r="I190" s="47"/>
      <c r="J190" s="28">
        <f t="shared" si="52"/>
        <v>0</v>
      </c>
      <c r="K190" s="28">
        <f t="shared" si="53"/>
        <v>0</v>
      </c>
      <c r="L190" s="29">
        <f t="shared" si="54"/>
        <v>0</v>
      </c>
      <c r="M190" s="30" t="s">
        <v>15</v>
      </c>
      <c r="N190" s="29">
        <f>IF($M190=0,0,VLOOKUP($M190,'VPMA-Datenbasis'!$A$5:$C$252,2,FALSE))</f>
        <v>14</v>
      </c>
      <c r="O190" s="29">
        <f>IF($M190=0,0,VLOOKUP($M190,'VPMA-Datenbasis'!$A$5:$C$252,3,FALSE))</f>
        <v>28</v>
      </c>
      <c r="P190" s="15"/>
      <c r="Q190" s="15"/>
      <c r="R190" s="13">
        <f t="shared" si="55"/>
        <v>0</v>
      </c>
      <c r="S190" s="32"/>
      <c r="T190" s="20"/>
      <c r="U190" s="20"/>
    </row>
    <row r="191" spans="1:21" ht="17.25" x14ac:dyDescent="0.3">
      <c r="A191" s="16"/>
      <c r="B191" s="9" t="s">
        <v>1</v>
      </c>
      <c r="C191" s="16"/>
      <c r="D191" s="26" t="s">
        <v>1</v>
      </c>
      <c r="E191" s="27">
        <f t="shared" si="49"/>
        <v>0</v>
      </c>
      <c r="F191" s="27">
        <f t="shared" si="50"/>
        <v>0</v>
      </c>
      <c r="G191" s="27">
        <f t="shared" si="51"/>
        <v>0</v>
      </c>
      <c r="H191" s="47"/>
      <c r="I191" s="47"/>
      <c r="J191" s="28">
        <f t="shared" si="52"/>
        <v>0</v>
      </c>
      <c r="K191" s="28">
        <f t="shared" si="53"/>
        <v>0</v>
      </c>
      <c r="L191" s="29">
        <f t="shared" si="54"/>
        <v>0</v>
      </c>
      <c r="M191" s="30" t="s">
        <v>15</v>
      </c>
      <c r="N191" s="29">
        <f>IF($M191=0,0,VLOOKUP($M191,'VPMA-Datenbasis'!$A$5:$C$252,2,FALSE))</f>
        <v>14</v>
      </c>
      <c r="O191" s="29">
        <f>IF($M191=0,0,VLOOKUP($M191,'VPMA-Datenbasis'!$A$5:$C$252,3,FALSE))</f>
        <v>28</v>
      </c>
      <c r="P191" s="15"/>
      <c r="Q191" s="15"/>
      <c r="R191" s="13">
        <f t="shared" si="55"/>
        <v>0</v>
      </c>
      <c r="S191" s="32"/>
      <c r="T191" s="20"/>
      <c r="U191" s="20"/>
    </row>
    <row r="192" spans="1:21" ht="17.25" x14ac:dyDescent="0.3">
      <c r="A192" s="16"/>
      <c r="B192" s="26" t="s">
        <v>1</v>
      </c>
      <c r="C192" s="16"/>
      <c r="D192" s="26" t="s">
        <v>1</v>
      </c>
      <c r="E192" s="27">
        <f t="shared" si="49"/>
        <v>0</v>
      </c>
      <c r="F192" s="27">
        <f t="shared" si="50"/>
        <v>0</v>
      </c>
      <c r="G192" s="27">
        <f t="shared" si="51"/>
        <v>0</v>
      </c>
      <c r="H192" s="47"/>
      <c r="I192" s="47"/>
      <c r="J192" s="28">
        <f t="shared" si="52"/>
        <v>0</v>
      </c>
      <c r="K192" s="28">
        <f t="shared" si="53"/>
        <v>0</v>
      </c>
      <c r="L192" s="29">
        <f t="shared" si="54"/>
        <v>0</v>
      </c>
      <c r="M192" s="30" t="s">
        <v>15</v>
      </c>
      <c r="N192" s="29">
        <f>IF($M192=0,0,VLOOKUP($M192,'VPMA-Datenbasis'!$A$5:$C$252,2,FALSE))</f>
        <v>14</v>
      </c>
      <c r="O192" s="29">
        <f>IF($M192=0,0,VLOOKUP($M192,'VPMA-Datenbasis'!$A$5:$C$252,3,FALSE))</f>
        <v>28</v>
      </c>
      <c r="P192" s="15"/>
      <c r="Q192" s="15"/>
      <c r="R192" s="13">
        <f t="shared" si="55"/>
        <v>0</v>
      </c>
      <c r="S192" s="32"/>
      <c r="T192" s="20"/>
      <c r="U192" s="20"/>
    </row>
    <row r="193" spans="1:21" ht="17.25" x14ac:dyDescent="0.3">
      <c r="A193" s="16"/>
      <c r="B193" s="26" t="s">
        <v>1</v>
      </c>
      <c r="C193" s="16"/>
      <c r="D193" s="26" t="s">
        <v>1</v>
      </c>
      <c r="E193" s="27">
        <f t="shared" si="49"/>
        <v>0</v>
      </c>
      <c r="F193" s="27">
        <f t="shared" si="50"/>
        <v>0</v>
      </c>
      <c r="G193" s="27">
        <f t="shared" si="51"/>
        <v>0</v>
      </c>
      <c r="H193" s="47"/>
      <c r="I193" s="47"/>
      <c r="J193" s="28">
        <f t="shared" si="52"/>
        <v>0</v>
      </c>
      <c r="K193" s="28">
        <f t="shared" si="53"/>
        <v>0</v>
      </c>
      <c r="L193" s="29">
        <f t="shared" si="54"/>
        <v>0</v>
      </c>
      <c r="M193" s="30" t="s">
        <v>15</v>
      </c>
      <c r="N193" s="29">
        <f>IF($M193=0,0,VLOOKUP($M193,'VPMA-Datenbasis'!$A$5:$C$252,2,FALSE))</f>
        <v>14</v>
      </c>
      <c r="O193" s="29">
        <f>IF($M193=0,0,VLOOKUP($M193,'VPMA-Datenbasis'!$A$5:$C$252,3,FALSE))</f>
        <v>28</v>
      </c>
      <c r="P193" s="15"/>
      <c r="Q193" s="15"/>
      <c r="R193" s="13">
        <f t="shared" si="55"/>
        <v>0</v>
      </c>
      <c r="S193" s="32"/>
      <c r="T193" s="20"/>
      <c r="U193" s="20"/>
    </row>
    <row r="194" spans="1:21" ht="17.25" x14ac:dyDescent="0.3">
      <c r="A194" s="16"/>
      <c r="B194" s="26" t="s">
        <v>1</v>
      </c>
      <c r="C194" s="16"/>
      <c r="D194" s="26" t="s">
        <v>1</v>
      </c>
      <c r="E194" s="27">
        <f t="shared" si="49"/>
        <v>0</v>
      </c>
      <c r="F194" s="27">
        <f t="shared" si="50"/>
        <v>0</v>
      </c>
      <c r="G194" s="27">
        <f t="shared" si="51"/>
        <v>0</v>
      </c>
      <c r="H194" s="47"/>
      <c r="I194" s="47"/>
      <c r="J194" s="28">
        <f t="shared" si="52"/>
        <v>0</v>
      </c>
      <c r="K194" s="28">
        <f t="shared" si="53"/>
        <v>0</v>
      </c>
      <c r="L194" s="29">
        <f t="shared" si="54"/>
        <v>0</v>
      </c>
      <c r="M194" s="30" t="s">
        <v>15</v>
      </c>
      <c r="N194" s="29">
        <f>IF($M194=0,0,VLOOKUP($M194,'VPMA-Datenbasis'!$A$5:$C$252,2,FALSE))</f>
        <v>14</v>
      </c>
      <c r="O194" s="29">
        <f>IF($M194=0,0,VLOOKUP($M194,'VPMA-Datenbasis'!$A$5:$C$252,3,FALSE))</f>
        <v>28</v>
      </c>
      <c r="P194" s="15"/>
      <c r="Q194" s="15"/>
      <c r="R194" s="13">
        <f t="shared" si="55"/>
        <v>0</v>
      </c>
      <c r="S194" s="32"/>
      <c r="T194" s="20"/>
      <c r="U194" s="20"/>
    </row>
    <row r="195" spans="1:21" ht="17.25" x14ac:dyDescent="0.3">
      <c r="A195" s="16"/>
      <c r="B195" s="26" t="s">
        <v>1</v>
      </c>
      <c r="C195" s="16"/>
      <c r="D195" s="26" t="s">
        <v>1</v>
      </c>
      <c r="E195" s="27">
        <f t="shared" si="49"/>
        <v>0</v>
      </c>
      <c r="F195" s="27">
        <f t="shared" si="50"/>
        <v>0</v>
      </c>
      <c r="G195" s="27">
        <f t="shared" si="51"/>
        <v>0</v>
      </c>
      <c r="H195" s="47"/>
      <c r="I195" s="47"/>
      <c r="J195" s="28">
        <f t="shared" si="52"/>
        <v>0</v>
      </c>
      <c r="K195" s="28">
        <f t="shared" si="53"/>
        <v>0</v>
      </c>
      <c r="L195" s="29">
        <f t="shared" si="54"/>
        <v>0</v>
      </c>
      <c r="M195" s="30" t="s">
        <v>15</v>
      </c>
      <c r="N195" s="29">
        <f>IF($M195=0,0,VLOOKUP($M195,'VPMA-Datenbasis'!$A$5:$C$252,2,FALSE))</f>
        <v>14</v>
      </c>
      <c r="O195" s="29">
        <f>IF($M195=0,0,VLOOKUP($M195,'VPMA-Datenbasis'!$A$5:$C$252,3,FALSE))</f>
        <v>28</v>
      </c>
      <c r="P195" s="15"/>
      <c r="Q195" s="15"/>
      <c r="R195" s="13">
        <f t="shared" si="55"/>
        <v>0</v>
      </c>
      <c r="S195" s="32"/>
      <c r="T195" s="20"/>
      <c r="U195" s="20"/>
    </row>
    <row r="196" spans="1:21" ht="17.25" x14ac:dyDescent="0.3">
      <c r="A196" s="16"/>
      <c r="B196" s="26" t="s">
        <v>1</v>
      </c>
      <c r="C196" s="16"/>
      <c r="D196" s="26" t="s">
        <v>1</v>
      </c>
      <c r="E196" s="27">
        <f t="shared" si="49"/>
        <v>0</v>
      </c>
      <c r="F196" s="27">
        <f t="shared" si="50"/>
        <v>0</v>
      </c>
      <c r="G196" s="27">
        <f t="shared" si="51"/>
        <v>0</v>
      </c>
      <c r="H196" s="47"/>
      <c r="I196" s="47"/>
      <c r="J196" s="28">
        <f t="shared" si="52"/>
        <v>0</v>
      </c>
      <c r="K196" s="28">
        <f t="shared" si="53"/>
        <v>0</v>
      </c>
      <c r="L196" s="29">
        <f t="shared" si="54"/>
        <v>0</v>
      </c>
      <c r="M196" s="30" t="s">
        <v>15</v>
      </c>
      <c r="N196" s="29">
        <f>IF($M196=0,0,VLOOKUP($M196,'VPMA-Datenbasis'!$A$5:$C$252,2,FALSE))</f>
        <v>14</v>
      </c>
      <c r="O196" s="29">
        <f>IF($M196=0,0,VLOOKUP($M196,'VPMA-Datenbasis'!$A$5:$C$252,3,FALSE))</f>
        <v>28</v>
      </c>
      <c r="P196" s="15"/>
      <c r="Q196" s="15"/>
      <c r="R196" s="13">
        <f t="shared" si="55"/>
        <v>0</v>
      </c>
      <c r="S196" s="32"/>
      <c r="T196" s="20"/>
      <c r="U196" s="20"/>
    </row>
    <row r="197" spans="1:21" ht="17.25" x14ac:dyDescent="0.3">
      <c r="A197" s="16"/>
      <c r="B197" s="26" t="s">
        <v>1</v>
      </c>
      <c r="C197" s="16"/>
      <c r="D197" s="26" t="s">
        <v>1</v>
      </c>
      <c r="E197" s="27">
        <f t="shared" si="49"/>
        <v>0</v>
      </c>
      <c r="F197" s="27">
        <f t="shared" si="50"/>
        <v>0</v>
      </c>
      <c r="G197" s="27">
        <f t="shared" si="51"/>
        <v>0</v>
      </c>
      <c r="H197" s="47"/>
      <c r="I197" s="47"/>
      <c r="J197" s="28">
        <f t="shared" si="52"/>
        <v>0</v>
      </c>
      <c r="K197" s="28">
        <f t="shared" si="53"/>
        <v>0</v>
      </c>
      <c r="L197" s="29">
        <f t="shared" si="54"/>
        <v>0</v>
      </c>
      <c r="M197" s="30" t="s">
        <v>15</v>
      </c>
      <c r="N197" s="29">
        <f>IF($M197=0,0,VLOOKUP($M197,'VPMA-Datenbasis'!$A$5:$C$252,2,FALSE))</f>
        <v>14</v>
      </c>
      <c r="O197" s="29">
        <f>IF($M197=0,0,VLOOKUP($M197,'VPMA-Datenbasis'!$A$5:$C$252,3,FALSE))</f>
        <v>28</v>
      </c>
      <c r="P197" s="15"/>
      <c r="Q197" s="15"/>
      <c r="R197" s="13">
        <f t="shared" si="55"/>
        <v>0</v>
      </c>
      <c r="S197" s="32"/>
      <c r="T197" s="20"/>
      <c r="U197" s="20"/>
    </row>
    <row r="198" spans="1:21" ht="17.25" x14ac:dyDescent="0.3">
      <c r="A198" s="16"/>
      <c r="B198" s="26" t="s">
        <v>1</v>
      </c>
      <c r="C198" s="16"/>
      <c r="D198" s="26" t="s">
        <v>1</v>
      </c>
      <c r="E198" s="27">
        <f t="shared" si="49"/>
        <v>0</v>
      </c>
      <c r="F198" s="27">
        <f t="shared" si="50"/>
        <v>0</v>
      </c>
      <c r="G198" s="27">
        <f t="shared" si="51"/>
        <v>0</v>
      </c>
      <c r="H198" s="47"/>
      <c r="I198" s="47"/>
      <c r="J198" s="28">
        <f t="shared" si="52"/>
        <v>0</v>
      </c>
      <c r="K198" s="28">
        <f t="shared" si="53"/>
        <v>0</v>
      </c>
      <c r="L198" s="29">
        <f t="shared" si="54"/>
        <v>0</v>
      </c>
      <c r="M198" s="30" t="s">
        <v>15</v>
      </c>
      <c r="N198" s="29">
        <f>IF($M198=0,0,VLOOKUP($M198,'VPMA-Datenbasis'!$A$5:$C$252,2,FALSE))</f>
        <v>14</v>
      </c>
      <c r="O198" s="29">
        <f>IF($M198=0,0,VLOOKUP($M198,'VPMA-Datenbasis'!$A$5:$C$252,3,FALSE))</f>
        <v>28</v>
      </c>
      <c r="P198" s="15"/>
      <c r="Q198" s="15"/>
      <c r="R198" s="13">
        <f t="shared" si="55"/>
        <v>0</v>
      </c>
      <c r="S198" s="32"/>
      <c r="T198" s="20"/>
      <c r="U198" s="20"/>
    </row>
    <row r="199" spans="1:21" ht="17.25" x14ac:dyDescent="0.3">
      <c r="A199" s="16"/>
      <c r="B199" s="26" t="s">
        <v>1</v>
      </c>
      <c r="C199" s="16"/>
      <c r="D199" s="26" t="s">
        <v>1</v>
      </c>
      <c r="E199" s="27">
        <f t="shared" si="49"/>
        <v>0</v>
      </c>
      <c r="F199" s="27">
        <f t="shared" si="50"/>
        <v>0</v>
      </c>
      <c r="G199" s="27">
        <f t="shared" si="51"/>
        <v>0</v>
      </c>
      <c r="H199" s="47"/>
      <c r="I199" s="47"/>
      <c r="J199" s="28">
        <f t="shared" si="52"/>
        <v>0</v>
      </c>
      <c r="K199" s="28">
        <f t="shared" si="53"/>
        <v>0</v>
      </c>
      <c r="L199" s="29">
        <f t="shared" si="54"/>
        <v>0</v>
      </c>
      <c r="M199" s="30" t="s">
        <v>15</v>
      </c>
      <c r="N199" s="29">
        <f>IF($M199=0,0,VLOOKUP($M199,'VPMA-Datenbasis'!$A$5:$C$252,2,FALSE))</f>
        <v>14</v>
      </c>
      <c r="O199" s="29">
        <f>IF($M199=0,0,VLOOKUP($M199,'VPMA-Datenbasis'!$A$5:$C$252,3,FALSE))</f>
        <v>28</v>
      </c>
      <c r="P199" s="15"/>
      <c r="Q199" s="15"/>
      <c r="R199" s="13">
        <f t="shared" si="55"/>
        <v>0</v>
      </c>
      <c r="S199" s="32"/>
      <c r="T199" s="20"/>
      <c r="U199" s="20"/>
    </row>
    <row r="200" spans="1:21" ht="17.25" x14ac:dyDescent="0.3">
      <c r="A200" s="16"/>
      <c r="B200" s="26" t="s">
        <v>1</v>
      </c>
      <c r="C200" s="16"/>
      <c r="D200" s="26" t="s">
        <v>1</v>
      </c>
      <c r="E200" s="27">
        <f t="shared" si="49"/>
        <v>0</v>
      </c>
      <c r="F200" s="27">
        <f t="shared" si="50"/>
        <v>0</v>
      </c>
      <c r="G200" s="27">
        <f t="shared" si="51"/>
        <v>0</v>
      </c>
      <c r="H200" s="47"/>
      <c r="I200" s="47"/>
      <c r="J200" s="28">
        <f t="shared" si="52"/>
        <v>0</v>
      </c>
      <c r="K200" s="28">
        <f t="shared" si="53"/>
        <v>0</v>
      </c>
      <c r="L200" s="29">
        <f t="shared" si="54"/>
        <v>0</v>
      </c>
      <c r="M200" s="30" t="s">
        <v>15</v>
      </c>
      <c r="N200" s="29">
        <f>IF($M200=0,0,VLOOKUP($M200,'VPMA-Datenbasis'!$A$5:$C$252,2,FALSE))</f>
        <v>14</v>
      </c>
      <c r="O200" s="29">
        <f>IF($M200=0,0,VLOOKUP($M200,'VPMA-Datenbasis'!$A$5:$C$252,3,FALSE))</f>
        <v>28</v>
      </c>
      <c r="P200" s="15"/>
      <c r="Q200" s="15"/>
      <c r="R200" s="13">
        <f t="shared" si="55"/>
        <v>0</v>
      </c>
      <c r="S200" s="32"/>
      <c r="T200" s="20"/>
      <c r="U200" s="20"/>
    </row>
    <row r="201" spans="1:21" ht="17.25" x14ac:dyDescent="0.3">
      <c r="A201" s="16"/>
      <c r="B201" s="26" t="s">
        <v>1</v>
      </c>
      <c r="C201" s="16"/>
      <c r="D201" s="26" t="s">
        <v>1</v>
      </c>
      <c r="E201" s="27">
        <f t="shared" si="49"/>
        <v>0</v>
      </c>
      <c r="F201" s="27">
        <f t="shared" si="50"/>
        <v>0</v>
      </c>
      <c r="G201" s="27">
        <f t="shared" si="51"/>
        <v>0</v>
      </c>
      <c r="H201" s="47"/>
      <c r="I201" s="47"/>
      <c r="J201" s="28">
        <f t="shared" si="52"/>
        <v>0</v>
      </c>
      <c r="K201" s="28">
        <f t="shared" si="53"/>
        <v>0</v>
      </c>
      <c r="L201" s="29">
        <f t="shared" si="54"/>
        <v>0</v>
      </c>
      <c r="M201" s="30" t="s">
        <v>15</v>
      </c>
      <c r="N201" s="29">
        <f>IF($M201=0,0,VLOOKUP($M201,'VPMA-Datenbasis'!$A$5:$C$252,2,FALSE))</f>
        <v>14</v>
      </c>
      <c r="O201" s="29">
        <f>IF($M201=0,0,VLOOKUP($M201,'VPMA-Datenbasis'!$A$5:$C$252,3,FALSE))</f>
        <v>28</v>
      </c>
      <c r="P201" s="15"/>
      <c r="Q201" s="15"/>
      <c r="R201" s="13">
        <f t="shared" si="55"/>
        <v>0</v>
      </c>
      <c r="S201" s="32"/>
      <c r="T201" s="20"/>
      <c r="U201" s="20"/>
    </row>
    <row r="202" spans="1:21" ht="17.25" x14ac:dyDescent="0.3">
      <c r="A202" s="16"/>
      <c r="B202" s="26" t="s">
        <v>1</v>
      </c>
      <c r="C202" s="16"/>
      <c r="D202" s="26" t="s">
        <v>1</v>
      </c>
      <c r="E202" s="27">
        <f t="shared" si="49"/>
        <v>0</v>
      </c>
      <c r="F202" s="27">
        <f t="shared" si="50"/>
        <v>0</v>
      </c>
      <c r="G202" s="27">
        <f t="shared" si="51"/>
        <v>0</v>
      </c>
      <c r="H202" s="47"/>
      <c r="I202" s="47"/>
      <c r="J202" s="28">
        <f t="shared" si="52"/>
        <v>0</v>
      </c>
      <c r="K202" s="28">
        <f t="shared" si="53"/>
        <v>0</v>
      </c>
      <c r="L202" s="29">
        <f t="shared" si="54"/>
        <v>0</v>
      </c>
      <c r="M202" s="30" t="s">
        <v>15</v>
      </c>
      <c r="N202" s="29">
        <f>IF($M202=0,0,VLOOKUP($M202,'VPMA-Datenbasis'!$A$5:$C$252,2,FALSE))</f>
        <v>14</v>
      </c>
      <c r="O202" s="29">
        <f>IF($M202=0,0,VLOOKUP($M202,'VPMA-Datenbasis'!$A$5:$C$252,3,FALSE))</f>
        <v>28</v>
      </c>
      <c r="P202" s="15"/>
      <c r="Q202" s="15"/>
      <c r="R202" s="13">
        <f t="shared" si="55"/>
        <v>0</v>
      </c>
      <c r="S202" s="32"/>
      <c r="T202" s="20"/>
      <c r="U202" s="20"/>
    </row>
    <row r="203" spans="1:21" ht="17.25" x14ac:dyDescent="0.3">
      <c r="A203" s="16"/>
      <c r="B203" s="26" t="s">
        <v>1</v>
      </c>
      <c r="C203" s="16"/>
      <c r="D203" s="26" t="s">
        <v>1</v>
      </c>
      <c r="E203" s="27">
        <f t="shared" si="49"/>
        <v>0</v>
      </c>
      <c r="F203" s="27">
        <f t="shared" si="50"/>
        <v>0</v>
      </c>
      <c r="G203" s="27">
        <f t="shared" si="51"/>
        <v>0</v>
      </c>
      <c r="H203" s="47"/>
      <c r="I203" s="47"/>
      <c r="J203" s="28">
        <f t="shared" si="52"/>
        <v>0</v>
      </c>
      <c r="K203" s="28">
        <f t="shared" si="53"/>
        <v>0</v>
      </c>
      <c r="L203" s="29">
        <f t="shared" si="54"/>
        <v>0</v>
      </c>
      <c r="M203" s="30" t="s">
        <v>15</v>
      </c>
      <c r="N203" s="29">
        <f>IF($M203=0,0,VLOOKUP($M203,'VPMA-Datenbasis'!$A$5:$C$252,2,FALSE))</f>
        <v>14</v>
      </c>
      <c r="O203" s="29">
        <f>IF($M203=0,0,VLOOKUP($M203,'VPMA-Datenbasis'!$A$5:$C$252,3,FALSE))</f>
        <v>28</v>
      </c>
      <c r="P203" s="15"/>
      <c r="Q203" s="15"/>
      <c r="R203" s="13">
        <f t="shared" si="55"/>
        <v>0</v>
      </c>
      <c r="S203" s="32"/>
      <c r="T203" s="20"/>
      <c r="U203" s="20"/>
    </row>
    <row r="204" spans="1:21" ht="17.25" x14ac:dyDescent="0.3">
      <c r="A204" s="16"/>
      <c r="B204" s="26" t="s">
        <v>1</v>
      </c>
      <c r="C204" s="16"/>
      <c r="D204" s="26" t="s">
        <v>1</v>
      </c>
      <c r="E204" s="27">
        <f t="shared" si="49"/>
        <v>0</v>
      </c>
      <c r="F204" s="27">
        <f t="shared" si="50"/>
        <v>0</v>
      </c>
      <c r="G204" s="27">
        <f t="shared" si="51"/>
        <v>0</v>
      </c>
      <c r="H204" s="47"/>
      <c r="I204" s="47"/>
      <c r="J204" s="28">
        <f t="shared" si="52"/>
        <v>0</v>
      </c>
      <c r="K204" s="28">
        <f t="shared" si="53"/>
        <v>0</v>
      </c>
      <c r="L204" s="29">
        <f t="shared" si="54"/>
        <v>0</v>
      </c>
      <c r="M204" s="30" t="s">
        <v>15</v>
      </c>
      <c r="N204" s="29">
        <f>IF($M204=0,0,VLOOKUP($M204,'VPMA-Datenbasis'!$A$5:$C$252,2,FALSE))</f>
        <v>14</v>
      </c>
      <c r="O204" s="29">
        <f>IF($M204=0,0,VLOOKUP($M204,'VPMA-Datenbasis'!$A$5:$C$252,3,FALSE))</f>
        <v>28</v>
      </c>
      <c r="P204" s="15"/>
      <c r="Q204" s="15"/>
      <c r="R204" s="13">
        <f t="shared" si="55"/>
        <v>0</v>
      </c>
      <c r="S204" s="32"/>
      <c r="T204" s="20"/>
      <c r="U204" s="20"/>
    </row>
    <row r="205" spans="1:21" ht="17.25" x14ac:dyDescent="0.3">
      <c r="A205" s="16"/>
      <c r="B205" s="26" t="s">
        <v>1</v>
      </c>
      <c r="C205" s="16"/>
      <c r="D205" s="26" t="s">
        <v>1</v>
      </c>
      <c r="E205" s="27">
        <f t="shared" si="49"/>
        <v>0</v>
      </c>
      <c r="F205" s="27">
        <f t="shared" si="50"/>
        <v>0</v>
      </c>
      <c r="G205" s="27">
        <f t="shared" si="51"/>
        <v>0</v>
      </c>
      <c r="H205" s="47"/>
      <c r="I205" s="47"/>
      <c r="J205" s="28">
        <f t="shared" si="52"/>
        <v>0</v>
      </c>
      <c r="K205" s="28">
        <f t="shared" si="53"/>
        <v>0</v>
      </c>
      <c r="L205" s="29">
        <f t="shared" si="54"/>
        <v>0</v>
      </c>
      <c r="M205" s="30" t="s">
        <v>15</v>
      </c>
      <c r="N205" s="29">
        <f>IF($M205=0,0,VLOOKUP($M205,'VPMA-Datenbasis'!$A$5:$C$252,2,FALSE))</f>
        <v>14</v>
      </c>
      <c r="O205" s="29">
        <f>IF($M205=0,0,VLOOKUP($M205,'VPMA-Datenbasis'!$A$5:$C$252,3,FALSE))</f>
        <v>28</v>
      </c>
      <c r="P205" s="15"/>
      <c r="Q205" s="15"/>
      <c r="R205" s="13">
        <f t="shared" si="55"/>
        <v>0</v>
      </c>
      <c r="S205" s="32"/>
      <c r="T205" s="20"/>
      <c r="U205" s="20"/>
    </row>
    <row r="206" spans="1:21" ht="17.25" x14ac:dyDescent="0.3">
      <c r="A206" s="16"/>
      <c r="B206" s="26" t="s">
        <v>1</v>
      </c>
      <c r="C206" s="16"/>
      <c r="D206" s="26" t="s">
        <v>1</v>
      </c>
      <c r="E206" s="27">
        <f t="shared" si="49"/>
        <v>0</v>
      </c>
      <c r="F206" s="27">
        <f t="shared" si="50"/>
        <v>0</v>
      </c>
      <c r="G206" s="27">
        <f t="shared" si="51"/>
        <v>0</v>
      </c>
      <c r="H206" s="47"/>
      <c r="I206" s="47"/>
      <c r="J206" s="28">
        <f t="shared" si="52"/>
        <v>0</v>
      </c>
      <c r="K206" s="28">
        <f t="shared" si="53"/>
        <v>0</v>
      </c>
      <c r="L206" s="29">
        <f t="shared" si="54"/>
        <v>0</v>
      </c>
      <c r="M206" s="30" t="s">
        <v>15</v>
      </c>
      <c r="N206" s="29">
        <f>IF($M206=0,0,VLOOKUP($M206,'VPMA-Datenbasis'!$A$5:$C$252,2,FALSE))</f>
        <v>14</v>
      </c>
      <c r="O206" s="29">
        <f>IF($M206=0,0,VLOOKUP($M206,'VPMA-Datenbasis'!$A$5:$C$252,3,FALSE))</f>
        <v>28</v>
      </c>
      <c r="P206" s="15"/>
      <c r="Q206" s="15"/>
      <c r="R206" s="13">
        <f t="shared" si="55"/>
        <v>0</v>
      </c>
      <c r="S206" s="32"/>
      <c r="T206" s="20"/>
      <c r="U206" s="20"/>
    </row>
    <row r="207" spans="1:21" ht="17.25" x14ac:dyDescent="0.3">
      <c r="A207" s="16"/>
      <c r="B207" s="26" t="s">
        <v>1</v>
      </c>
      <c r="C207" s="16"/>
      <c r="D207" s="26" t="s">
        <v>1</v>
      </c>
      <c r="E207" s="27">
        <f t="shared" si="49"/>
        <v>0</v>
      </c>
      <c r="F207" s="27">
        <f t="shared" si="50"/>
        <v>0</v>
      </c>
      <c r="G207" s="27">
        <f t="shared" si="51"/>
        <v>0</v>
      </c>
      <c r="H207" s="47"/>
      <c r="I207" s="47"/>
      <c r="J207" s="28">
        <f t="shared" si="52"/>
        <v>0</v>
      </c>
      <c r="K207" s="28">
        <f t="shared" si="53"/>
        <v>0</v>
      </c>
      <c r="L207" s="29">
        <f t="shared" si="54"/>
        <v>0</v>
      </c>
      <c r="M207" s="30" t="s">
        <v>15</v>
      </c>
      <c r="N207" s="29">
        <f>IF($M207=0,0,VLOOKUP($M207,'VPMA-Datenbasis'!$A$5:$C$252,2,FALSE))</f>
        <v>14</v>
      </c>
      <c r="O207" s="29">
        <f>IF($M207=0,0,VLOOKUP($M207,'VPMA-Datenbasis'!$A$5:$C$252,3,FALSE))</f>
        <v>28</v>
      </c>
      <c r="P207" s="15"/>
      <c r="Q207" s="15"/>
      <c r="R207" s="13">
        <f t="shared" si="55"/>
        <v>0</v>
      </c>
      <c r="S207" s="32"/>
      <c r="T207" s="20"/>
      <c r="U207" s="20"/>
    </row>
    <row r="208" spans="1:21" ht="17.25" x14ac:dyDescent="0.3">
      <c r="A208" s="16"/>
      <c r="B208" s="26" t="s">
        <v>1</v>
      </c>
      <c r="C208" s="16"/>
      <c r="D208" s="26" t="s">
        <v>1</v>
      </c>
      <c r="E208" s="27">
        <f t="shared" si="49"/>
        <v>0</v>
      </c>
      <c r="F208" s="27">
        <f t="shared" si="50"/>
        <v>0</v>
      </c>
      <c r="G208" s="27">
        <f t="shared" si="51"/>
        <v>0</v>
      </c>
      <c r="H208" s="47"/>
      <c r="I208" s="47"/>
      <c r="J208" s="28">
        <f t="shared" si="52"/>
        <v>0</v>
      </c>
      <c r="K208" s="28">
        <f t="shared" si="53"/>
        <v>0</v>
      </c>
      <c r="L208" s="29">
        <f t="shared" si="54"/>
        <v>0</v>
      </c>
      <c r="M208" s="30" t="s">
        <v>15</v>
      </c>
      <c r="N208" s="29">
        <f>IF($M208=0,0,VLOOKUP($M208,'VPMA-Datenbasis'!$A$5:$C$252,2,FALSE))</f>
        <v>14</v>
      </c>
      <c r="O208" s="29">
        <f>IF($M208=0,0,VLOOKUP($M208,'VPMA-Datenbasis'!$A$5:$C$252,3,FALSE))</f>
        <v>28</v>
      </c>
      <c r="P208" s="15"/>
      <c r="Q208" s="15"/>
      <c r="R208" s="13">
        <f t="shared" si="55"/>
        <v>0</v>
      </c>
      <c r="S208" s="32"/>
      <c r="T208" s="20"/>
      <c r="U208" s="20"/>
    </row>
    <row r="209" spans="1:21" ht="17.25" x14ac:dyDescent="0.3">
      <c r="A209" s="16"/>
      <c r="B209" s="26" t="s">
        <v>1</v>
      </c>
      <c r="C209" s="16"/>
      <c r="D209" s="26" t="s">
        <v>1</v>
      </c>
      <c r="E209" s="27">
        <f t="shared" si="49"/>
        <v>0</v>
      </c>
      <c r="F209" s="27">
        <f t="shared" si="50"/>
        <v>0</v>
      </c>
      <c r="G209" s="27">
        <f t="shared" si="51"/>
        <v>0</v>
      </c>
      <c r="H209" s="47"/>
      <c r="I209" s="47"/>
      <c r="J209" s="28">
        <f t="shared" si="52"/>
        <v>0</v>
      </c>
      <c r="K209" s="28">
        <f t="shared" si="53"/>
        <v>0</v>
      </c>
      <c r="L209" s="29">
        <f t="shared" si="54"/>
        <v>0</v>
      </c>
      <c r="M209" s="30" t="s">
        <v>15</v>
      </c>
      <c r="N209" s="29">
        <f>IF($M209=0,0,VLOOKUP($M209,'VPMA-Datenbasis'!$A$5:$C$252,2,FALSE))</f>
        <v>14</v>
      </c>
      <c r="O209" s="29">
        <f>IF($M209=0,0,VLOOKUP($M209,'VPMA-Datenbasis'!$A$5:$C$252,3,FALSE))</f>
        <v>28</v>
      </c>
      <c r="P209" s="15"/>
      <c r="Q209" s="15"/>
      <c r="R209" s="13">
        <f t="shared" si="55"/>
        <v>0</v>
      </c>
      <c r="S209" s="32"/>
      <c r="T209" s="20"/>
      <c r="U209" s="20"/>
    </row>
    <row r="210" spans="1:21" ht="17.25" x14ac:dyDescent="0.3">
      <c r="A210" s="16"/>
      <c r="B210" s="26" t="s">
        <v>1</v>
      </c>
      <c r="C210" s="16"/>
      <c r="D210" s="26" t="s">
        <v>1</v>
      </c>
      <c r="E210" s="27">
        <f t="shared" si="49"/>
        <v>0</v>
      </c>
      <c r="F210" s="27">
        <f t="shared" si="50"/>
        <v>0</v>
      </c>
      <c r="G210" s="27">
        <f t="shared" si="51"/>
        <v>0</v>
      </c>
      <c r="H210" s="47"/>
      <c r="I210" s="47"/>
      <c r="J210" s="28">
        <f t="shared" si="52"/>
        <v>0</v>
      </c>
      <c r="K210" s="28">
        <f t="shared" si="53"/>
        <v>0</v>
      </c>
      <c r="L210" s="29">
        <f t="shared" si="54"/>
        <v>0</v>
      </c>
      <c r="M210" s="30" t="s">
        <v>15</v>
      </c>
      <c r="N210" s="29">
        <f>IF($M210=0,0,VLOOKUP($M210,'VPMA-Datenbasis'!$A$5:$C$252,2,FALSE))</f>
        <v>14</v>
      </c>
      <c r="O210" s="29">
        <f>IF($M210=0,0,VLOOKUP($M210,'VPMA-Datenbasis'!$A$5:$C$252,3,FALSE))</f>
        <v>28</v>
      </c>
      <c r="P210" s="15"/>
      <c r="Q210" s="15"/>
      <c r="R210" s="13">
        <f t="shared" si="55"/>
        <v>0</v>
      </c>
      <c r="S210" s="32"/>
      <c r="T210" s="20"/>
      <c r="U210" s="20"/>
    </row>
    <row r="211" spans="1:21" ht="17.25" x14ac:dyDescent="0.3">
      <c r="A211" s="16"/>
      <c r="B211" s="26" t="s">
        <v>1</v>
      </c>
      <c r="C211" s="16"/>
      <c r="D211" s="26" t="s">
        <v>1</v>
      </c>
      <c r="E211" s="27">
        <f t="shared" si="49"/>
        <v>0</v>
      </c>
      <c r="F211" s="27">
        <f t="shared" si="50"/>
        <v>0</v>
      </c>
      <c r="G211" s="27">
        <f t="shared" si="51"/>
        <v>0</v>
      </c>
      <c r="H211" s="47"/>
      <c r="I211" s="47"/>
      <c r="J211" s="28">
        <f t="shared" si="52"/>
        <v>0</v>
      </c>
      <c r="K211" s="28">
        <f t="shared" si="53"/>
        <v>0</v>
      </c>
      <c r="L211" s="29">
        <f t="shared" si="54"/>
        <v>0</v>
      </c>
      <c r="M211" s="30" t="s">
        <v>15</v>
      </c>
      <c r="N211" s="29">
        <f>IF($M211=0,0,VLOOKUP($M211,'VPMA-Datenbasis'!$A$5:$C$252,2,FALSE))</f>
        <v>14</v>
      </c>
      <c r="O211" s="29">
        <f>IF($M211=0,0,VLOOKUP($M211,'VPMA-Datenbasis'!$A$5:$C$252,3,FALSE))</f>
        <v>28</v>
      </c>
      <c r="P211" s="15"/>
      <c r="Q211" s="15"/>
      <c r="R211" s="13">
        <f t="shared" si="55"/>
        <v>0</v>
      </c>
      <c r="S211" s="32"/>
      <c r="T211" s="20"/>
      <c r="U211" s="20"/>
    </row>
    <row r="212" spans="1:21" ht="17.25" x14ac:dyDescent="0.3">
      <c r="A212" s="16"/>
      <c r="B212" s="26" t="s">
        <v>1</v>
      </c>
      <c r="C212" s="16"/>
      <c r="D212" s="26" t="s">
        <v>1</v>
      </c>
      <c r="E212" s="27">
        <f t="shared" si="49"/>
        <v>0</v>
      </c>
      <c r="F212" s="27">
        <f t="shared" si="50"/>
        <v>0</v>
      </c>
      <c r="G212" s="27">
        <f t="shared" si="51"/>
        <v>0</v>
      </c>
      <c r="H212" s="47"/>
      <c r="I212" s="47"/>
      <c r="J212" s="28">
        <f t="shared" si="52"/>
        <v>0</v>
      </c>
      <c r="K212" s="28">
        <f t="shared" si="53"/>
        <v>0</v>
      </c>
      <c r="L212" s="29">
        <f t="shared" si="54"/>
        <v>0</v>
      </c>
      <c r="M212" s="30" t="s">
        <v>15</v>
      </c>
      <c r="N212" s="29">
        <f>IF($M212=0,0,VLOOKUP($M212,'VPMA-Datenbasis'!$A$5:$C$252,2,FALSE))</f>
        <v>14</v>
      </c>
      <c r="O212" s="29">
        <f>IF($M212=0,0,VLOOKUP($M212,'VPMA-Datenbasis'!$A$5:$C$252,3,FALSE))</f>
        <v>28</v>
      </c>
      <c r="P212" s="15"/>
      <c r="Q212" s="15"/>
      <c r="R212" s="13">
        <f t="shared" si="55"/>
        <v>0</v>
      </c>
      <c r="S212" s="32"/>
      <c r="T212" s="20"/>
      <c r="U212" s="20"/>
    </row>
    <row r="213" spans="1:21" ht="17.25" x14ac:dyDescent="0.3">
      <c r="A213" s="16"/>
      <c r="B213" s="26" t="s">
        <v>1</v>
      </c>
      <c r="C213" s="16"/>
      <c r="D213" s="26" t="s">
        <v>1</v>
      </c>
      <c r="E213" s="27">
        <f t="shared" si="49"/>
        <v>0</v>
      </c>
      <c r="F213" s="27">
        <f t="shared" si="50"/>
        <v>0</v>
      </c>
      <c r="G213" s="27">
        <f t="shared" si="51"/>
        <v>0</v>
      </c>
      <c r="H213" s="47"/>
      <c r="I213" s="47"/>
      <c r="J213" s="28">
        <f t="shared" si="52"/>
        <v>0</v>
      </c>
      <c r="K213" s="28">
        <f t="shared" si="53"/>
        <v>0</v>
      </c>
      <c r="L213" s="29">
        <f t="shared" si="54"/>
        <v>0</v>
      </c>
      <c r="M213" s="30" t="s">
        <v>15</v>
      </c>
      <c r="N213" s="29">
        <f>IF($M213=0,0,VLOOKUP($M213,'VPMA-Datenbasis'!$A$5:$C$252,2,FALSE))</f>
        <v>14</v>
      </c>
      <c r="O213" s="29">
        <f>IF($M213=0,0,VLOOKUP($M213,'VPMA-Datenbasis'!$A$5:$C$252,3,FALSE))</f>
        <v>28</v>
      </c>
      <c r="P213" s="15"/>
      <c r="Q213" s="15"/>
      <c r="R213" s="13">
        <f t="shared" si="55"/>
        <v>0</v>
      </c>
      <c r="S213" s="32"/>
      <c r="T213" s="20"/>
      <c r="U213" s="20"/>
    </row>
    <row r="214" spans="1:21" ht="17.25" x14ac:dyDescent="0.3">
      <c r="A214" s="16"/>
      <c r="B214" s="26" t="s">
        <v>1</v>
      </c>
      <c r="C214" s="16"/>
      <c r="D214" s="26" t="s">
        <v>1</v>
      </c>
      <c r="E214" s="27">
        <f t="shared" ref="E214:E276" si="56">IF((C214-A214-1)&gt;=0,(C214-A214-1),0)</f>
        <v>0</v>
      </c>
      <c r="F214" s="27">
        <f t="shared" ref="F214:F276" si="57">IF(A214=C214,0,C214-A214-E214+1)</f>
        <v>0</v>
      </c>
      <c r="G214" s="27">
        <f t="shared" ref="G214:G276" si="58">IF(AND(A214=C214,(D214-B214)*24&gt;=8),1,0)</f>
        <v>0</v>
      </c>
      <c r="H214" s="47"/>
      <c r="I214" s="47"/>
      <c r="J214" s="28">
        <f t="shared" ref="J214:J276" si="59">E214*O214</f>
        <v>0</v>
      </c>
      <c r="K214" s="28">
        <f t="shared" ref="K214:K276" si="60">F214*N214+G214*N214</f>
        <v>0</v>
      </c>
      <c r="L214" s="29">
        <f t="shared" ref="L214:L276" si="61">K214+J214</f>
        <v>0</v>
      </c>
      <c r="M214" s="30" t="s">
        <v>15</v>
      </c>
      <c r="N214" s="29">
        <f>IF($M214=0,0,VLOOKUP($M214,'VPMA-Datenbasis'!$A$5:$C$252,2,FALSE))</f>
        <v>14</v>
      </c>
      <c r="O214" s="29">
        <f>IF($M214=0,0,VLOOKUP($M214,'VPMA-Datenbasis'!$A$5:$C$252,3,FALSE))</f>
        <v>28</v>
      </c>
      <c r="P214" s="15"/>
      <c r="Q214" s="15"/>
      <c r="R214" s="13">
        <f t="shared" ref="R214:R276" si="62">P214*0.3+Q214*0.3</f>
        <v>0</v>
      </c>
      <c r="S214" s="32"/>
      <c r="T214" s="20"/>
      <c r="U214" s="20"/>
    </row>
    <row r="215" spans="1:21" ht="17.25" x14ac:dyDescent="0.3">
      <c r="A215" s="16"/>
      <c r="B215" s="26" t="s">
        <v>1</v>
      </c>
      <c r="C215" s="16"/>
      <c r="D215" s="26" t="s">
        <v>1</v>
      </c>
      <c r="E215" s="27">
        <f t="shared" si="56"/>
        <v>0</v>
      </c>
      <c r="F215" s="27">
        <f t="shared" si="57"/>
        <v>0</v>
      </c>
      <c r="G215" s="27">
        <f t="shared" si="58"/>
        <v>0</v>
      </c>
      <c r="H215" s="47"/>
      <c r="I215" s="47"/>
      <c r="J215" s="28">
        <f t="shared" si="59"/>
        <v>0</v>
      </c>
      <c r="K215" s="28">
        <f t="shared" si="60"/>
        <v>0</v>
      </c>
      <c r="L215" s="29">
        <f t="shared" si="61"/>
        <v>0</v>
      </c>
      <c r="M215" s="30" t="s">
        <v>15</v>
      </c>
      <c r="N215" s="29">
        <f>IF($M215=0,0,VLOOKUP($M215,'VPMA-Datenbasis'!$A$5:$C$252,2,FALSE))</f>
        <v>14</v>
      </c>
      <c r="O215" s="29">
        <f>IF($M215=0,0,VLOOKUP($M215,'VPMA-Datenbasis'!$A$5:$C$252,3,FALSE))</f>
        <v>28</v>
      </c>
      <c r="P215" s="15"/>
      <c r="Q215" s="15"/>
      <c r="R215" s="13">
        <f t="shared" si="62"/>
        <v>0</v>
      </c>
      <c r="S215" s="32"/>
      <c r="T215" s="20"/>
      <c r="U215" s="20"/>
    </row>
    <row r="216" spans="1:21" ht="17.25" x14ac:dyDescent="0.3">
      <c r="A216" s="16"/>
      <c r="B216" s="26" t="s">
        <v>1</v>
      </c>
      <c r="C216" s="16"/>
      <c r="D216" s="26" t="s">
        <v>1</v>
      </c>
      <c r="E216" s="27">
        <f t="shared" si="56"/>
        <v>0</v>
      </c>
      <c r="F216" s="27">
        <f t="shared" si="57"/>
        <v>0</v>
      </c>
      <c r="G216" s="27">
        <f t="shared" si="58"/>
        <v>0</v>
      </c>
      <c r="H216" s="47"/>
      <c r="I216" s="47"/>
      <c r="J216" s="28">
        <f t="shared" si="59"/>
        <v>0</v>
      </c>
      <c r="K216" s="28">
        <f t="shared" si="60"/>
        <v>0</v>
      </c>
      <c r="L216" s="29">
        <f t="shared" si="61"/>
        <v>0</v>
      </c>
      <c r="M216" s="30" t="s">
        <v>15</v>
      </c>
      <c r="N216" s="29">
        <f>IF($M216=0,0,VLOOKUP($M216,'VPMA-Datenbasis'!$A$5:$C$252,2,FALSE))</f>
        <v>14</v>
      </c>
      <c r="O216" s="29">
        <f>IF($M216=0,0,VLOOKUP($M216,'VPMA-Datenbasis'!$A$5:$C$252,3,FALSE))</f>
        <v>28</v>
      </c>
      <c r="P216" s="15"/>
      <c r="Q216" s="15"/>
      <c r="R216" s="13">
        <f t="shared" si="62"/>
        <v>0</v>
      </c>
      <c r="S216" s="32"/>
      <c r="T216" s="20"/>
      <c r="U216" s="20"/>
    </row>
    <row r="217" spans="1:21" ht="17.25" x14ac:dyDescent="0.3">
      <c r="A217" s="16"/>
      <c r="B217" s="26" t="s">
        <v>1</v>
      </c>
      <c r="C217" s="16"/>
      <c r="D217" s="26" t="s">
        <v>1</v>
      </c>
      <c r="E217" s="27">
        <f t="shared" si="56"/>
        <v>0</v>
      </c>
      <c r="F217" s="27">
        <f t="shared" si="57"/>
        <v>0</v>
      </c>
      <c r="G217" s="27">
        <f t="shared" si="58"/>
        <v>0</v>
      </c>
      <c r="H217" s="47"/>
      <c r="I217" s="47"/>
      <c r="J217" s="28">
        <f t="shared" si="59"/>
        <v>0</v>
      </c>
      <c r="K217" s="28">
        <f t="shared" si="60"/>
        <v>0</v>
      </c>
      <c r="L217" s="29">
        <f t="shared" si="61"/>
        <v>0</v>
      </c>
      <c r="M217" s="30" t="s">
        <v>15</v>
      </c>
      <c r="N217" s="29">
        <f>IF($M217=0,0,VLOOKUP($M217,'VPMA-Datenbasis'!$A$5:$C$252,2,FALSE))</f>
        <v>14</v>
      </c>
      <c r="O217" s="29">
        <f>IF($M217=0,0,VLOOKUP($M217,'VPMA-Datenbasis'!$A$5:$C$252,3,FALSE))</f>
        <v>28</v>
      </c>
      <c r="P217" s="15"/>
      <c r="Q217" s="15"/>
      <c r="R217" s="13">
        <f t="shared" si="62"/>
        <v>0</v>
      </c>
      <c r="S217" s="32"/>
      <c r="T217" s="20"/>
      <c r="U217" s="20"/>
    </row>
    <row r="218" spans="1:21" ht="17.25" x14ac:dyDescent="0.3">
      <c r="A218" s="16"/>
      <c r="B218" s="26" t="s">
        <v>1</v>
      </c>
      <c r="C218" s="16"/>
      <c r="D218" s="26" t="s">
        <v>1</v>
      </c>
      <c r="E218" s="27">
        <f t="shared" si="56"/>
        <v>0</v>
      </c>
      <c r="F218" s="27">
        <f t="shared" si="57"/>
        <v>0</v>
      </c>
      <c r="G218" s="27">
        <f t="shared" si="58"/>
        <v>0</v>
      </c>
      <c r="H218" s="47"/>
      <c r="I218" s="47"/>
      <c r="J218" s="28">
        <f t="shared" si="59"/>
        <v>0</v>
      </c>
      <c r="K218" s="28">
        <f t="shared" si="60"/>
        <v>0</v>
      </c>
      <c r="L218" s="29">
        <f t="shared" si="61"/>
        <v>0</v>
      </c>
      <c r="M218" s="30" t="s">
        <v>15</v>
      </c>
      <c r="N218" s="29">
        <f>IF($M218=0,0,VLOOKUP($M218,'VPMA-Datenbasis'!$A$5:$C$252,2,FALSE))</f>
        <v>14</v>
      </c>
      <c r="O218" s="29">
        <f>IF($M218=0,0,VLOOKUP($M218,'VPMA-Datenbasis'!$A$5:$C$252,3,FALSE))</f>
        <v>28</v>
      </c>
      <c r="P218" s="15"/>
      <c r="Q218" s="15"/>
      <c r="R218" s="13">
        <f t="shared" si="62"/>
        <v>0</v>
      </c>
      <c r="S218" s="32"/>
      <c r="T218" s="20"/>
      <c r="U218" s="20"/>
    </row>
    <row r="219" spans="1:21" ht="17.25" x14ac:dyDescent="0.3">
      <c r="A219" s="16"/>
      <c r="B219" s="26" t="s">
        <v>1</v>
      </c>
      <c r="C219" s="16"/>
      <c r="D219" s="26" t="s">
        <v>1</v>
      </c>
      <c r="E219" s="27">
        <f t="shared" si="56"/>
        <v>0</v>
      </c>
      <c r="F219" s="27">
        <f t="shared" si="57"/>
        <v>0</v>
      </c>
      <c r="G219" s="27">
        <f t="shared" si="58"/>
        <v>0</v>
      </c>
      <c r="H219" s="47"/>
      <c r="I219" s="47"/>
      <c r="J219" s="28">
        <f t="shared" si="59"/>
        <v>0</v>
      </c>
      <c r="K219" s="28">
        <f t="shared" si="60"/>
        <v>0</v>
      </c>
      <c r="L219" s="29">
        <f t="shared" si="61"/>
        <v>0</v>
      </c>
      <c r="M219" s="30" t="s">
        <v>15</v>
      </c>
      <c r="N219" s="29">
        <f>IF($M219=0,0,VLOOKUP($M219,'VPMA-Datenbasis'!$A$5:$C$252,2,FALSE))</f>
        <v>14</v>
      </c>
      <c r="O219" s="29">
        <f>IF($M219=0,0,VLOOKUP($M219,'VPMA-Datenbasis'!$A$5:$C$252,3,FALSE))</f>
        <v>28</v>
      </c>
      <c r="P219" s="15"/>
      <c r="Q219" s="15"/>
      <c r="R219" s="13">
        <f t="shared" si="62"/>
        <v>0</v>
      </c>
      <c r="S219" s="32"/>
      <c r="T219" s="20"/>
      <c r="U219" s="20"/>
    </row>
    <row r="220" spans="1:21" ht="17.25" x14ac:dyDescent="0.3">
      <c r="A220" s="16"/>
      <c r="B220" s="26" t="s">
        <v>1</v>
      </c>
      <c r="C220" s="16"/>
      <c r="D220" s="26" t="s">
        <v>1</v>
      </c>
      <c r="E220" s="27">
        <f t="shared" si="56"/>
        <v>0</v>
      </c>
      <c r="F220" s="27">
        <f t="shared" si="57"/>
        <v>0</v>
      </c>
      <c r="G220" s="27">
        <f t="shared" si="58"/>
        <v>0</v>
      </c>
      <c r="H220" s="47"/>
      <c r="I220" s="47"/>
      <c r="J220" s="28">
        <f t="shared" si="59"/>
        <v>0</v>
      </c>
      <c r="K220" s="28">
        <f t="shared" si="60"/>
        <v>0</v>
      </c>
      <c r="L220" s="29">
        <f t="shared" si="61"/>
        <v>0</v>
      </c>
      <c r="M220" s="30" t="s">
        <v>15</v>
      </c>
      <c r="N220" s="29">
        <f>IF($M220=0,0,VLOOKUP($M220,'VPMA-Datenbasis'!$A$5:$C$252,2,FALSE))</f>
        <v>14</v>
      </c>
      <c r="O220" s="29">
        <f>IF($M220=0,0,VLOOKUP($M220,'VPMA-Datenbasis'!$A$5:$C$252,3,FALSE))</f>
        <v>28</v>
      </c>
      <c r="P220" s="15"/>
      <c r="Q220" s="15"/>
      <c r="R220" s="13">
        <f t="shared" si="62"/>
        <v>0</v>
      </c>
      <c r="S220" s="32"/>
      <c r="T220" s="20"/>
      <c r="U220" s="20"/>
    </row>
    <row r="221" spans="1:21" ht="17.25" x14ac:dyDescent="0.3">
      <c r="A221" s="16"/>
      <c r="B221" s="26" t="s">
        <v>1</v>
      </c>
      <c r="C221" s="16"/>
      <c r="D221" s="26" t="s">
        <v>1</v>
      </c>
      <c r="E221" s="27">
        <f t="shared" si="56"/>
        <v>0</v>
      </c>
      <c r="F221" s="27">
        <f t="shared" si="57"/>
        <v>0</v>
      </c>
      <c r="G221" s="27">
        <f t="shared" si="58"/>
        <v>0</v>
      </c>
      <c r="H221" s="47"/>
      <c r="I221" s="47"/>
      <c r="J221" s="28">
        <f t="shared" si="59"/>
        <v>0</v>
      </c>
      <c r="K221" s="28">
        <f t="shared" si="60"/>
        <v>0</v>
      </c>
      <c r="L221" s="29">
        <f t="shared" si="61"/>
        <v>0</v>
      </c>
      <c r="M221" s="30" t="s">
        <v>15</v>
      </c>
      <c r="N221" s="29">
        <f>IF($M221=0,0,VLOOKUP($M221,'VPMA-Datenbasis'!$A$5:$C$252,2,FALSE))</f>
        <v>14</v>
      </c>
      <c r="O221" s="29">
        <f>IF($M221=0,0,VLOOKUP($M221,'VPMA-Datenbasis'!$A$5:$C$252,3,FALSE))</f>
        <v>28</v>
      </c>
      <c r="P221" s="15"/>
      <c r="Q221" s="15"/>
      <c r="R221" s="13">
        <f t="shared" si="62"/>
        <v>0</v>
      </c>
      <c r="S221" s="32"/>
      <c r="T221" s="20"/>
      <c r="U221" s="20"/>
    </row>
    <row r="222" spans="1:21" ht="17.25" x14ac:dyDescent="0.3">
      <c r="A222" s="16"/>
      <c r="B222" s="26" t="s">
        <v>1</v>
      </c>
      <c r="C222" s="16"/>
      <c r="D222" s="26" t="s">
        <v>1</v>
      </c>
      <c r="E222" s="27">
        <f t="shared" si="56"/>
        <v>0</v>
      </c>
      <c r="F222" s="27">
        <f t="shared" si="57"/>
        <v>0</v>
      </c>
      <c r="G222" s="27">
        <f t="shared" si="58"/>
        <v>0</v>
      </c>
      <c r="H222" s="47"/>
      <c r="I222" s="47"/>
      <c r="J222" s="28">
        <f t="shared" si="59"/>
        <v>0</v>
      </c>
      <c r="K222" s="28">
        <f t="shared" si="60"/>
        <v>0</v>
      </c>
      <c r="L222" s="29">
        <f t="shared" si="61"/>
        <v>0</v>
      </c>
      <c r="M222" s="30" t="s">
        <v>15</v>
      </c>
      <c r="N222" s="29">
        <f>IF($M222=0,0,VLOOKUP($M222,'VPMA-Datenbasis'!$A$5:$C$252,2,FALSE))</f>
        <v>14</v>
      </c>
      <c r="O222" s="29">
        <f>IF($M222=0,0,VLOOKUP($M222,'VPMA-Datenbasis'!$A$5:$C$252,3,FALSE))</f>
        <v>28</v>
      </c>
      <c r="P222" s="15"/>
      <c r="Q222" s="15"/>
      <c r="R222" s="13">
        <f t="shared" si="62"/>
        <v>0</v>
      </c>
      <c r="S222" s="32"/>
      <c r="T222" s="20"/>
      <c r="U222" s="20"/>
    </row>
    <row r="223" spans="1:21" ht="17.25" x14ac:dyDescent="0.3">
      <c r="A223" s="16"/>
      <c r="B223" s="26" t="s">
        <v>1</v>
      </c>
      <c r="C223" s="16"/>
      <c r="D223" s="26" t="s">
        <v>1</v>
      </c>
      <c r="E223" s="27">
        <f t="shared" si="56"/>
        <v>0</v>
      </c>
      <c r="F223" s="27">
        <f t="shared" si="57"/>
        <v>0</v>
      </c>
      <c r="G223" s="27">
        <f t="shared" si="58"/>
        <v>0</v>
      </c>
      <c r="H223" s="47"/>
      <c r="I223" s="47"/>
      <c r="J223" s="28">
        <f t="shared" si="59"/>
        <v>0</v>
      </c>
      <c r="K223" s="28">
        <f t="shared" si="60"/>
        <v>0</v>
      </c>
      <c r="L223" s="29">
        <f t="shared" si="61"/>
        <v>0</v>
      </c>
      <c r="M223" s="30" t="s">
        <v>15</v>
      </c>
      <c r="N223" s="29">
        <f>IF($M223=0,0,VLOOKUP($M223,'VPMA-Datenbasis'!$A$5:$C$252,2,FALSE))</f>
        <v>14</v>
      </c>
      <c r="O223" s="29">
        <f>IF($M223=0,0,VLOOKUP($M223,'VPMA-Datenbasis'!$A$5:$C$252,3,FALSE))</f>
        <v>28</v>
      </c>
      <c r="P223" s="15"/>
      <c r="Q223" s="15"/>
      <c r="R223" s="13">
        <f t="shared" si="62"/>
        <v>0</v>
      </c>
      <c r="S223" s="32"/>
      <c r="T223" s="20"/>
      <c r="U223" s="20"/>
    </row>
    <row r="224" spans="1:21" ht="17.25" x14ac:dyDescent="0.3">
      <c r="A224" s="16"/>
      <c r="B224" s="26" t="s">
        <v>1</v>
      </c>
      <c r="C224" s="16"/>
      <c r="D224" s="26" t="s">
        <v>1</v>
      </c>
      <c r="E224" s="27">
        <f t="shared" si="56"/>
        <v>0</v>
      </c>
      <c r="F224" s="27">
        <f t="shared" si="57"/>
        <v>0</v>
      </c>
      <c r="G224" s="27">
        <f t="shared" si="58"/>
        <v>0</v>
      </c>
      <c r="H224" s="47"/>
      <c r="I224" s="47"/>
      <c r="J224" s="28">
        <f t="shared" si="59"/>
        <v>0</v>
      </c>
      <c r="K224" s="28">
        <f t="shared" si="60"/>
        <v>0</v>
      </c>
      <c r="L224" s="29">
        <f t="shared" si="61"/>
        <v>0</v>
      </c>
      <c r="M224" s="30" t="s">
        <v>15</v>
      </c>
      <c r="N224" s="29">
        <f>IF($M224=0,0,VLOOKUP($M224,'VPMA-Datenbasis'!$A$5:$C$252,2,FALSE))</f>
        <v>14</v>
      </c>
      <c r="O224" s="29">
        <f>IF($M224=0,0,VLOOKUP($M224,'VPMA-Datenbasis'!$A$5:$C$252,3,FALSE))</f>
        <v>28</v>
      </c>
      <c r="P224" s="15"/>
      <c r="Q224" s="15"/>
      <c r="R224" s="13">
        <f t="shared" si="62"/>
        <v>0</v>
      </c>
      <c r="S224" s="32"/>
      <c r="T224" s="20"/>
      <c r="U224" s="20"/>
    </row>
    <row r="225" spans="1:21" ht="17.25" x14ac:dyDescent="0.3">
      <c r="A225" s="16"/>
      <c r="B225" s="26" t="s">
        <v>1</v>
      </c>
      <c r="C225" s="16"/>
      <c r="D225" s="26" t="s">
        <v>1</v>
      </c>
      <c r="E225" s="27">
        <f t="shared" si="56"/>
        <v>0</v>
      </c>
      <c r="F225" s="27">
        <f t="shared" si="57"/>
        <v>0</v>
      </c>
      <c r="G225" s="27">
        <f t="shared" si="58"/>
        <v>0</v>
      </c>
      <c r="H225" s="47"/>
      <c r="I225" s="47"/>
      <c r="J225" s="28">
        <f t="shared" si="59"/>
        <v>0</v>
      </c>
      <c r="K225" s="28">
        <f t="shared" si="60"/>
        <v>0</v>
      </c>
      <c r="L225" s="29">
        <f t="shared" si="61"/>
        <v>0</v>
      </c>
      <c r="M225" s="30" t="s">
        <v>15</v>
      </c>
      <c r="N225" s="29">
        <f>IF($M225=0,0,VLOOKUP($M225,'VPMA-Datenbasis'!$A$5:$C$252,2,FALSE))</f>
        <v>14</v>
      </c>
      <c r="O225" s="29">
        <f>IF($M225=0,0,VLOOKUP($M225,'VPMA-Datenbasis'!$A$5:$C$252,3,FALSE))</f>
        <v>28</v>
      </c>
      <c r="P225" s="15"/>
      <c r="Q225" s="15"/>
      <c r="R225" s="13">
        <f t="shared" si="62"/>
        <v>0</v>
      </c>
      <c r="S225" s="32"/>
      <c r="T225" s="20"/>
      <c r="U225" s="20"/>
    </row>
    <row r="226" spans="1:21" ht="17.25" x14ac:dyDescent="0.3">
      <c r="A226" s="16"/>
      <c r="B226" s="26" t="s">
        <v>1</v>
      </c>
      <c r="C226" s="16"/>
      <c r="D226" s="26" t="s">
        <v>1</v>
      </c>
      <c r="E226" s="27">
        <f t="shared" si="56"/>
        <v>0</v>
      </c>
      <c r="F226" s="27">
        <f t="shared" si="57"/>
        <v>0</v>
      </c>
      <c r="G226" s="27">
        <f t="shared" si="58"/>
        <v>0</v>
      </c>
      <c r="H226" s="47"/>
      <c r="I226" s="47"/>
      <c r="J226" s="28">
        <f t="shared" si="59"/>
        <v>0</v>
      </c>
      <c r="K226" s="28">
        <f t="shared" si="60"/>
        <v>0</v>
      </c>
      <c r="L226" s="29">
        <f t="shared" si="61"/>
        <v>0</v>
      </c>
      <c r="M226" s="30" t="s">
        <v>15</v>
      </c>
      <c r="N226" s="29">
        <f>IF($M226=0,0,VLOOKUP($M226,'VPMA-Datenbasis'!$A$5:$C$252,2,FALSE))</f>
        <v>14</v>
      </c>
      <c r="O226" s="29">
        <f>IF($M226=0,0,VLOOKUP($M226,'VPMA-Datenbasis'!$A$5:$C$252,3,FALSE))</f>
        <v>28</v>
      </c>
      <c r="P226" s="15"/>
      <c r="Q226" s="15"/>
      <c r="R226" s="13">
        <f t="shared" si="62"/>
        <v>0</v>
      </c>
      <c r="S226" s="32"/>
      <c r="T226" s="20"/>
      <c r="U226" s="20"/>
    </row>
    <row r="227" spans="1:21" ht="17.25" x14ac:dyDescent="0.3">
      <c r="A227" s="16"/>
      <c r="B227" s="26" t="s">
        <v>1</v>
      </c>
      <c r="C227" s="16"/>
      <c r="D227" s="26" t="s">
        <v>1</v>
      </c>
      <c r="E227" s="27">
        <f t="shared" si="56"/>
        <v>0</v>
      </c>
      <c r="F227" s="27">
        <f t="shared" si="57"/>
        <v>0</v>
      </c>
      <c r="G227" s="27">
        <f t="shared" si="58"/>
        <v>0</v>
      </c>
      <c r="H227" s="47"/>
      <c r="I227" s="47"/>
      <c r="J227" s="28">
        <f t="shared" si="59"/>
        <v>0</v>
      </c>
      <c r="K227" s="28">
        <f t="shared" si="60"/>
        <v>0</v>
      </c>
      <c r="L227" s="29">
        <f t="shared" si="61"/>
        <v>0</v>
      </c>
      <c r="M227" s="30" t="s">
        <v>15</v>
      </c>
      <c r="N227" s="29">
        <f>IF($M227=0,0,VLOOKUP($M227,'VPMA-Datenbasis'!$A$5:$C$252,2,FALSE))</f>
        <v>14</v>
      </c>
      <c r="O227" s="29">
        <f>IF($M227=0,0,VLOOKUP($M227,'VPMA-Datenbasis'!$A$5:$C$252,3,FALSE))</f>
        <v>28</v>
      </c>
      <c r="P227" s="15"/>
      <c r="Q227" s="15"/>
      <c r="R227" s="13">
        <f t="shared" si="62"/>
        <v>0</v>
      </c>
      <c r="S227" s="32"/>
      <c r="T227" s="20"/>
      <c r="U227" s="20"/>
    </row>
    <row r="228" spans="1:21" ht="17.25" x14ac:dyDescent="0.3">
      <c r="A228" s="16"/>
      <c r="B228" s="26" t="s">
        <v>1</v>
      </c>
      <c r="C228" s="16"/>
      <c r="D228" s="26" t="s">
        <v>1</v>
      </c>
      <c r="E228" s="27">
        <f t="shared" si="56"/>
        <v>0</v>
      </c>
      <c r="F228" s="27">
        <f t="shared" si="57"/>
        <v>0</v>
      </c>
      <c r="G228" s="27">
        <f t="shared" si="58"/>
        <v>0</v>
      </c>
      <c r="H228" s="47"/>
      <c r="I228" s="47"/>
      <c r="J228" s="28">
        <f t="shared" si="59"/>
        <v>0</v>
      </c>
      <c r="K228" s="28">
        <f t="shared" si="60"/>
        <v>0</v>
      </c>
      <c r="L228" s="29">
        <f t="shared" si="61"/>
        <v>0</v>
      </c>
      <c r="M228" s="30" t="s">
        <v>15</v>
      </c>
      <c r="N228" s="29">
        <f>IF($M228=0,0,VLOOKUP($M228,'VPMA-Datenbasis'!$A$5:$C$252,2,FALSE))</f>
        <v>14</v>
      </c>
      <c r="O228" s="29">
        <f>IF($M228=0,0,VLOOKUP($M228,'VPMA-Datenbasis'!$A$5:$C$252,3,FALSE))</f>
        <v>28</v>
      </c>
      <c r="P228" s="15"/>
      <c r="Q228" s="15"/>
      <c r="R228" s="13">
        <f t="shared" si="62"/>
        <v>0</v>
      </c>
      <c r="S228" s="32"/>
      <c r="T228" s="20"/>
      <c r="U228" s="20"/>
    </row>
    <row r="229" spans="1:21" ht="17.25" x14ac:dyDescent="0.3">
      <c r="A229" s="16"/>
      <c r="B229" s="26" t="s">
        <v>1</v>
      </c>
      <c r="C229" s="16"/>
      <c r="D229" s="26" t="s">
        <v>1</v>
      </c>
      <c r="E229" s="27">
        <f t="shared" si="56"/>
        <v>0</v>
      </c>
      <c r="F229" s="27">
        <f t="shared" si="57"/>
        <v>0</v>
      </c>
      <c r="G229" s="27">
        <f t="shared" si="58"/>
        <v>0</v>
      </c>
      <c r="H229" s="47"/>
      <c r="I229" s="47"/>
      <c r="J229" s="28">
        <f t="shared" si="59"/>
        <v>0</v>
      </c>
      <c r="K229" s="28">
        <f t="shared" si="60"/>
        <v>0</v>
      </c>
      <c r="L229" s="29">
        <f t="shared" si="61"/>
        <v>0</v>
      </c>
      <c r="M229" s="30" t="s">
        <v>15</v>
      </c>
      <c r="N229" s="29">
        <f>IF($M229=0,0,VLOOKUP($M229,'VPMA-Datenbasis'!$A$5:$C$252,2,FALSE))</f>
        <v>14</v>
      </c>
      <c r="O229" s="29">
        <f>IF($M229=0,0,VLOOKUP($M229,'VPMA-Datenbasis'!$A$5:$C$252,3,FALSE))</f>
        <v>28</v>
      </c>
      <c r="P229" s="15"/>
      <c r="Q229" s="15"/>
      <c r="R229" s="13">
        <f t="shared" si="62"/>
        <v>0</v>
      </c>
      <c r="S229" s="32"/>
      <c r="T229" s="20"/>
      <c r="U229" s="20"/>
    </row>
    <row r="230" spans="1:21" ht="17.25" x14ac:dyDescent="0.3">
      <c r="A230" s="16"/>
      <c r="B230" s="26" t="s">
        <v>1</v>
      </c>
      <c r="C230" s="16"/>
      <c r="D230" s="26" t="s">
        <v>1</v>
      </c>
      <c r="E230" s="27">
        <f t="shared" si="56"/>
        <v>0</v>
      </c>
      <c r="F230" s="27">
        <f t="shared" si="57"/>
        <v>0</v>
      </c>
      <c r="G230" s="27">
        <f t="shared" si="58"/>
        <v>0</v>
      </c>
      <c r="H230" s="47"/>
      <c r="I230" s="47"/>
      <c r="J230" s="28">
        <f t="shared" si="59"/>
        <v>0</v>
      </c>
      <c r="K230" s="28">
        <f t="shared" si="60"/>
        <v>0</v>
      </c>
      <c r="L230" s="29">
        <f t="shared" si="61"/>
        <v>0</v>
      </c>
      <c r="M230" s="30" t="s">
        <v>15</v>
      </c>
      <c r="N230" s="29">
        <f>IF($M230=0,0,VLOOKUP($M230,'VPMA-Datenbasis'!$A$5:$C$252,2,FALSE))</f>
        <v>14</v>
      </c>
      <c r="O230" s="29">
        <f>IF($M230=0,0,VLOOKUP($M230,'VPMA-Datenbasis'!$A$5:$C$252,3,FALSE))</f>
        <v>28</v>
      </c>
      <c r="P230" s="15"/>
      <c r="Q230" s="15"/>
      <c r="R230" s="13">
        <f t="shared" si="62"/>
        <v>0</v>
      </c>
      <c r="S230" s="32"/>
      <c r="T230" s="20"/>
      <c r="U230" s="20"/>
    </row>
    <row r="231" spans="1:21" ht="17.25" x14ac:dyDescent="0.3">
      <c r="A231" s="16"/>
      <c r="B231" s="26" t="s">
        <v>1</v>
      </c>
      <c r="C231" s="16"/>
      <c r="D231" s="26" t="s">
        <v>1</v>
      </c>
      <c r="E231" s="27">
        <f t="shared" si="56"/>
        <v>0</v>
      </c>
      <c r="F231" s="27">
        <f t="shared" si="57"/>
        <v>0</v>
      </c>
      <c r="G231" s="27">
        <f t="shared" si="58"/>
        <v>0</v>
      </c>
      <c r="H231" s="47"/>
      <c r="I231" s="47"/>
      <c r="J231" s="28">
        <f t="shared" si="59"/>
        <v>0</v>
      </c>
      <c r="K231" s="28">
        <f t="shared" si="60"/>
        <v>0</v>
      </c>
      <c r="L231" s="29">
        <f t="shared" si="61"/>
        <v>0</v>
      </c>
      <c r="M231" s="30" t="s">
        <v>15</v>
      </c>
      <c r="N231" s="29">
        <f>IF($M231=0,0,VLOOKUP($M231,'VPMA-Datenbasis'!$A$5:$C$252,2,FALSE))</f>
        <v>14</v>
      </c>
      <c r="O231" s="29">
        <f>IF($M231=0,0,VLOOKUP($M231,'VPMA-Datenbasis'!$A$5:$C$252,3,FALSE))</f>
        <v>28</v>
      </c>
      <c r="P231" s="15"/>
      <c r="Q231" s="15"/>
      <c r="R231" s="13">
        <f t="shared" si="62"/>
        <v>0</v>
      </c>
      <c r="S231" s="32"/>
      <c r="T231" s="20"/>
      <c r="U231" s="20"/>
    </row>
    <row r="232" spans="1:21" ht="17.25" x14ac:dyDescent="0.3">
      <c r="A232" s="16"/>
      <c r="B232" s="26" t="s">
        <v>1</v>
      </c>
      <c r="C232" s="16"/>
      <c r="D232" s="26" t="s">
        <v>1</v>
      </c>
      <c r="E232" s="27">
        <f t="shared" si="56"/>
        <v>0</v>
      </c>
      <c r="F232" s="27">
        <f t="shared" si="57"/>
        <v>0</v>
      </c>
      <c r="G232" s="27">
        <f t="shared" si="58"/>
        <v>0</v>
      </c>
      <c r="H232" s="47"/>
      <c r="I232" s="47"/>
      <c r="J232" s="28">
        <f t="shared" si="59"/>
        <v>0</v>
      </c>
      <c r="K232" s="28">
        <f t="shared" si="60"/>
        <v>0</v>
      </c>
      <c r="L232" s="29">
        <f t="shared" si="61"/>
        <v>0</v>
      </c>
      <c r="M232" s="30" t="s">
        <v>15</v>
      </c>
      <c r="N232" s="29">
        <f>IF($M232=0,0,VLOOKUP($M232,'VPMA-Datenbasis'!$A$5:$C$252,2,FALSE))</f>
        <v>14</v>
      </c>
      <c r="O232" s="29">
        <f>IF($M232=0,0,VLOOKUP($M232,'VPMA-Datenbasis'!$A$5:$C$252,3,FALSE))</f>
        <v>28</v>
      </c>
      <c r="P232" s="15"/>
      <c r="Q232" s="15"/>
      <c r="R232" s="13">
        <f t="shared" si="62"/>
        <v>0</v>
      </c>
      <c r="S232" s="32"/>
      <c r="T232" s="20"/>
      <c r="U232" s="20"/>
    </row>
    <row r="233" spans="1:21" ht="17.25" x14ac:dyDescent="0.3">
      <c r="A233" s="16"/>
      <c r="B233" s="26" t="s">
        <v>1</v>
      </c>
      <c r="C233" s="16"/>
      <c r="D233" s="26" t="s">
        <v>1</v>
      </c>
      <c r="E233" s="27">
        <f t="shared" si="56"/>
        <v>0</v>
      </c>
      <c r="F233" s="27">
        <f t="shared" si="57"/>
        <v>0</v>
      </c>
      <c r="G233" s="27">
        <f t="shared" si="58"/>
        <v>0</v>
      </c>
      <c r="H233" s="47"/>
      <c r="I233" s="47"/>
      <c r="J233" s="28">
        <f t="shared" si="59"/>
        <v>0</v>
      </c>
      <c r="K233" s="28">
        <f t="shared" si="60"/>
        <v>0</v>
      </c>
      <c r="L233" s="29">
        <f t="shared" si="61"/>
        <v>0</v>
      </c>
      <c r="M233" s="30" t="s">
        <v>15</v>
      </c>
      <c r="N233" s="29">
        <f>IF($M233=0,0,VLOOKUP($M233,'VPMA-Datenbasis'!$A$5:$C$252,2,FALSE))</f>
        <v>14</v>
      </c>
      <c r="O233" s="29">
        <f>IF($M233=0,0,VLOOKUP($M233,'VPMA-Datenbasis'!$A$5:$C$252,3,FALSE))</f>
        <v>28</v>
      </c>
      <c r="P233" s="15"/>
      <c r="Q233" s="15"/>
      <c r="R233" s="13">
        <f t="shared" si="62"/>
        <v>0</v>
      </c>
      <c r="S233" s="32"/>
      <c r="T233" s="20"/>
      <c r="U233" s="20"/>
    </row>
    <row r="234" spans="1:21" ht="17.25" x14ac:dyDescent="0.3">
      <c r="A234" s="16"/>
      <c r="B234" s="26" t="s">
        <v>1</v>
      </c>
      <c r="C234" s="16"/>
      <c r="D234" s="26" t="s">
        <v>1</v>
      </c>
      <c r="E234" s="27">
        <f t="shared" si="56"/>
        <v>0</v>
      </c>
      <c r="F234" s="27">
        <f t="shared" si="57"/>
        <v>0</v>
      </c>
      <c r="G234" s="27">
        <f t="shared" si="58"/>
        <v>0</v>
      </c>
      <c r="H234" s="47"/>
      <c r="I234" s="47"/>
      <c r="J234" s="28">
        <f t="shared" si="59"/>
        <v>0</v>
      </c>
      <c r="K234" s="28">
        <f t="shared" si="60"/>
        <v>0</v>
      </c>
      <c r="L234" s="29">
        <f t="shared" si="61"/>
        <v>0</v>
      </c>
      <c r="M234" s="30" t="s">
        <v>15</v>
      </c>
      <c r="N234" s="29">
        <f>IF($M234=0,0,VLOOKUP($M234,'VPMA-Datenbasis'!$A$5:$C$252,2,FALSE))</f>
        <v>14</v>
      </c>
      <c r="O234" s="29">
        <f>IF($M234=0,0,VLOOKUP($M234,'VPMA-Datenbasis'!$A$5:$C$252,3,FALSE))</f>
        <v>28</v>
      </c>
      <c r="P234" s="15"/>
      <c r="Q234" s="15"/>
      <c r="R234" s="13">
        <f t="shared" si="62"/>
        <v>0</v>
      </c>
      <c r="S234" s="32"/>
      <c r="T234" s="20"/>
      <c r="U234" s="20"/>
    </row>
    <row r="235" spans="1:21" ht="17.25" x14ac:dyDescent="0.3">
      <c r="A235" s="16"/>
      <c r="B235" s="26" t="s">
        <v>1</v>
      </c>
      <c r="C235" s="16"/>
      <c r="D235" s="26" t="s">
        <v>1</v>
      </c>
      <c r="E235" s="27">
        <f t="shared" si="56"/>
        <v>0</v>
      </c>
      <c r="F235" s="27">
        <f t="shared" si="57"/>
        <v>0</v>
      </c>
      <c r="G235" s="27">
        <f t="shared" si="58"/>
        <v>0</v>
      </c>
      <c r="H235" s="47"/>
      <c r="I235" s="47"/>
      <c r="J235" s="28">
        <f t="shared" si="59"/>
        <v>0</v>
      </c>
      <c r="K235" s="28">
        <f t="shared" si="60"/>
        <v>0</v>
      </c>
      <c r="L235" s="29">
        <f t="shared" si="61"/>
        <v>0</v>
      </c>
      <c r="M235" s="30" t="s">
        <v>15</v>
      </c>
      <c r="N235" s="29">
        <f>IF($M235=0,0,VLOOKUP($M235,'VPMA-Datenbasis'!$A$5:$C$252,2,FALSE))</f>
        <v>14</v>
      </c>
      <c r="O235" s="29">
        <f>IF($M235=0,0,VLOOKUP($M235,'VPMA-Datenbasis'!$A$5:$C$252,3,FALSE))</f>
        <v>28</v>
      </c>
      <c r="P235" s="15"/>
      <c r="Q235" s="15"/>
      <c r="R235" s="13">
        <f t="shared" si="62"/>
        <v>0</v>
      </c>
      <c r="S235" s="32"/>
      <c r="T235" s="20"/>
      <c r="U235" s="20"/>
    </row>
    <row r="236" spans="1:21" ht="17.25" x14ac:dyDescent="0.3">
      <c r="A236" s="16"/>
      <c r="B236" s="26" t="s">
        <v>1</v>
      </c>
      <c r="C236" s="16"/>
      <c r="D236" s="26" t="s">
        <v>1</v>
      </c>
      <c r="E236" s="27">
        <f t="shared" si="56"/>
        <v>0</v>
      </c>
      <c r="F236" s="27">
        <f t="shared" si="57"/>
        <v>0</v>
      </c>
      <c r="G236" s="27">
        <f t="shared" si="58"/>
        <v>0</v>
      </c>
      <c r="H236" s="47"/>
      <c r="I236" s="47"/>
      <c r="J236" s="28">
        <f t="shared" si="59"/>
        <v>0</v>
      </c>
      <c r="K236" s="28">
        <f t="shared" si="60"/>
        <v>0</v>
      </c>
      <c r="L236" s="29">
        <f t="shared" si="61"/>
        <v>0</v>
      </c>
      <c r="M236" s="30" t="s">
        <v>15</v>
      </c>
      <c r="N236" s="29">
        <f>IF($M236=0,0,VLOOKUP($M236,'VPMA-Datenbasis'!$A$5:$C$252,2,FALSE))</f>
        <v>14</v>
      </c>
      <c r="O236" s="29">
        <f>IF($M236=0,0,VLOOKUP($M236,'VPMA-Datenbasis'!$A$5:$C$252,3,FALSE))</f>
        <v>28</v>
      </c>
      <c r="P236" s="15"/>
      <c r="Q236" s="15"/>
      <c r="R236" s="13">
        <f t="shared" si="62"/>
        <v>0</v>
      </c>
      <c r="S236" s="32"/>
      <c r="T236" s="20"/>
      <c r="U236" s="20"/>
    </row>
    <row r="237" spans="1:21" ht="17.25" x14ac:dyDescent="0.3">
      <c r="A237" s="16"/>
      <c r="B237" s="26" t="s">
        <v>1</v>
      </c>
      <c r="C237" s="16"/>
      <c r="D237" s="26" t="s">
        <v>1</v>
      </c>
      <c r="E237" s="27">
        <f t="shared" si="56"/>
        <v>0</v>
      </c>
      <c r="F237" s="27">
        <f t="shared" si="57"/>
        <v>0</v>
      </c>
      <c r="G237" s="27">
        <f t="shared" si="58"/>
        <v>0</v>
      </c>
      <c r="H237" s="47"/>
      <c r="I237" s="47"/>
      <c r="J237" s="28">
        <f t="shared" si="59"/>
        <v>0</v>
      </c>
      <c r="K237" s="28">
        <f t="shared" si="60"/>
        <v>0</v>
      </c>
      <c r="L237" s="29">
        <f t="shared" si="61"/>
        <v>0</v>
      </c>
      <c r="M237" s="30" t="s">
        <v>15</v>
      </c>
      <c r="N237" s="29">
        <f>IF($M237=0,0,VLOOKUP($M237,'VPMA-Datenbasis'!$A$5:$C$252,2,FALSE))</f>
        <v>14</v>
      </c>
      <c r="O237" s="29">
        <f>IF($M237=0,0,VLOOKUP($M237,'VPMA-Datenbasis'!$A$5:$C$252,3,FALSE))</f>
        <v>28</v>
      </c>
      <c r="P237" s="15"/>
      <c r="Q237" s="15"/>
      <c r="R237" s="13">
        <f t="shared" si="62"/>
        <v>0</v>
      </c>
      <c r="S237" s="32"/>
      <c r="T237" s="20"/>
      <c r="U237" s="20"/>
    </row>
    <row r="238" spans="1:21" ht="17.25" x14ac:dyDescent="0.3">
      <c r="A238" s="16"/>
      <c r="B238" s="26" t="s">
        <v>1</v>
      </c>
      <c r="C238" s="16"/>
      <c r="D238" s="26" t="s">
        <v>1</v>
      </c>
      <c r="E238" s="27">
        <f t="shared" si="56"/>
        <v>0</v>
      </c>
      <c r="F238" s="27">
        <f t="shared" si="57"/>
        <v>0</v>
      </c>
      <c r="G238" s="27">
        <f t="shared" si="58"/>
        <v>0</v>
      </c>
      <c r="H238" s="47"/>
      <c r="I238" s="47"/>
      <c r="J238" s="28">
        <f t="shared" si="59"/>
        <v>0</v>
      </c>
      <c r="K238" s="28">
        <f t="shared" si="60"/>
        <v>0</v>
      </c>
      <c r="L238" s="29">
        <f t="shared" si="61"/>
        <v>0</v>
      </c>
      <c r="M238" s="30" t="s">
        <v>15</v>
      </c>
      <c r="N238" s="29">
        <f>IF($M238=0,0,VLOOKUP($M238,'VPMA-Datenbasis'!$A$5:$C$252,2,FALSE))</f>
        <v>14</v>
      </c>
      <c r="O238" s="29">
        <f>IF($M238=0,0,VLOOKUP($M238,'VPMA-Datenbasis'!$A$5:$C$252,3,FALSE))</f>
        <v>28</v>
      </c>
      <c r="P238" s="15"/>
      <c r="Q238" s="15"/>
      <c r="R238" s="13">
        <f t="shared" si="62"/>
        <v>0</v>
      </c>
      <c r="S238" s="32"/>
      <c r="T238" s="20"/>
      <c r="U238" s="20"/>
    </row>
    <row r="239" spans="1:21" ht="17.25" x14ac:dyDescent="0.3">
      <c r="A239" s="16"/>
      <c r="B239" s="26" t="s">
        <v>1</v>
      </c>
      <c r="C239" s="16"/>
      <c r="D239" s="26" t="s">
        <v>1</v>
      </c>
      <c r="E239" s="27">
        <f t="shared" si="56"/>
        <v>0</v>
      </c>
      <c r="F239" s="27">
        <f t="shared" si="57"/>
        <v>0</v>
      </c>
      <c r="G239" s="27">
        <f t="shared" si="58"/>
        <v>0</v>
      </c>
      <c r="H239" s="47"/>
      <c r="I239" s="47"/>
      <c r="J239" s="28">
        <f t="shared" si="59"/>
        <v>0</v>
      </c>
      <c r="K239" s="28">
        <f t="shared" si="60"/>
        <v>0</v>
      </c>
      <c r="L239" s="29">
        <f t="shared" si="61"/>
        <v>0</v>
      </c>
      <c r="M239" s="30" t="s">
        <v>15</v>
      </c>
      <c r="N239" s="29">
        <f>IF($M239=0,0,VLOOKUP($M239,'VPMA-Datenbasis'!$A$5:$C$252,2,FALSE))</f>
        <v>14</v>
      </c>
      <c r="O239" s="29">
        <f>IF($M239=0,0,VLOOKUP($M239,'VPMA-Datenbasis'!$A$5:$C$252,3,FALSE))</f>
        <v>28</v>
      </c>
      <c r="P239" s="15"/>
      <c r="Q239" s="15"/>
      <c r="R239" s="13">
        <f t="shared" si="62"/>
        <v>0</v>
      </c>
      <c r="S239" s="32"/>
      <c r="T239" s="20"/>
      <c r="U239" s="20"/>
    </row>
    <row r="240" spans="1:21" ht="17.25" x14ac:dyDescent="0.3">
      <c r="A240" s="16"/>
      <c r="B240" s="26" t="s">
        <v>1</v>
      </c>
      <c r="C240" s="16"/>
      <c r="D240" s="26" t="s">
        <v>1</v>
      </c>
      <c r="E240" s="27">
        <f t="shared" si="56"/>
        <v>0</v>
      </c>
      <c r="F240" s="27">
        <f t="shared" si="57"/>
        <v>0</v>
      </c>
      <c r="G240" s="27">
        <f t="shared" si="58"/>
        <v>0</v>
      </c>
      <c r="H240" s="47"/>
      <c r="I240" s="47"/>
      <c r="J240" s="28">
        <f t="shared" si="59"/>
        <v>0</v>
      </c>
      <c r="K240" s="28">
        <f t="shared" si="60"/>
        <v>0</v>
      </c>
      <c r="L240" s="29">
        <f t="shared" si="61"/>
        <v>0</v>
      </c>
      <c r="M240" s="30" t="s">
        <v>15</v>
      </c>
      <c r="N240" s="29">
        <f>IF($M240=0,0,VLOOKUP($M240,'VPMA-Datenbasis'!$A$5:$C$252,2,FALSE))</f>
        <v>14</v>
      </c>
      <c r="O240" s="29">
        <f>IF($M240=0,0,VLOOKUP($M240,'VPMA-Datenbasis'!$A$5:$C$252,3,FALSE))</f>
        <v>28</v>
      </c>
      <c r="P240" s="15"/>
      <c r="Q240" s="15"/>
      <c r="R240" s="13">
        <f t="shared" si="62"/>
        <v>0</v>
      </c>
      <c r="S240" s="32"/>
      <c r="T240" s="20"/>
      <c r="U240" s="20"/>
    </row>
    <row r="241" spans="1:21" ht="17.25" x14ac:dyDescent="0.3">
      <c r="A241" s="16"/>
      <c r="B241" s="26" t="s">
        <v>1</v>
      </c>
      <c r="C241" s="16"/>
      <c r="D241" s="26" t="s">
        <v>1</v>
      </c>
      <c r="E241" s="27">
        <f t="shared" si="56"/>
        <v>0</v>
      </c>
      <c r="F241" s="27">
        <f t="shared" si="57"/>
        <v>0</v>
      </c>
      <c r="G241" s="27">
        <f t="shared" si="58"/>
        <v>0</v>
      </c>
      <c r="H241" s="47"/>
      <c r="I241" s="47"/>
      <c r="J241" s="28">
        <f t="shared" si="59"/>
        <v>0</v>
      </c>
      <c r="K241" s="28">
        <f t="shared" si="60"/>
        <v>0</v>
      </c>
      <c r="L241" s="29">
        <f t="shared" si="61"/>
        <v>0</v>
      </c>
      <c r="M241" s="30" t="s">
        <v>15</v>
      </c>
      <c r="N241" s="29">
        <f>IF($M241=0,0,VLOOKUP($M241,'VPMA-Datenbasis'!$A$5:$C$252,2,FALSE))</f>
        <v>14</v>
      </c>
      <c r="O241" s="29">
        <f>IF($M241=0,0,VLOOKUP($M241,'VPMA-Datenbasis'!$A$5:$C$252,3,FALSE))</f>
        <v>28</v>
      </c>
      <c r="P241" s="15"/>
      <c r="Q241" s="15"/>
      <c r="R241" s="13">
        <f t="shared" si="62"/>
        <v>0</v>
      </c>
      <c r="S241" s="32"/>
      <c r="T241" s="20"/>
      <c r="U241" s="20"/>
    </row>
    <row r="242" spans="1:21" ht="17.25" x14ac:dyDescent="0.3">
      <c r="A242" s="16"/>
      <c r="B242" s="26" t="s">
        <v>1</v>
      </c>
      <c r="C242" s="16"/>
      <c r="D242" s="26" t="s">
        <v>1</v>
      </c>
      <c r="E242" s="27">
        <f t="shared" si="56"/>
        <v>0</v>
      </c>
      <c r="F242" s="27">
        <f t="shared" si="57"/>
        <v>0</v>
      </c>
      <c r="G242" s="27">
        <f t="shared" si="58"/>
        <v>0</v>
      </c>
      <c r="H242" s="47"/>
      <c r="I242" s="47"/>
      <c r="J242" s="28">
        <f t="shared" si="59"/>
        <v>0</v>
      </c>
      <c r="K242" s="28">
        <f t="shared" si="60"/>
        <v>0</v>
      </c>
      <c r="L242" s="29">
        <f t="shared" si="61"/>
        <v>0</v>
      </c>
      <c r="M242" s="30" t="s">
        <v>15</v>
      </c>
      <c r="N242" s="29">
        <f>IF($M242=0,0,VLOOKUP($M242,'VPMA-Datenbasis'!$A$5:$C$252,2,FALSE))</f>
        <v>14</v>
      </c>
      <c r="O242" s="29">
        <f>IF($M242=0,0,VLOOKUP($M242,'VPMA-Datenbasis'!$A$5:$C$252,3,FALSE))</f>
        <v>28</v>
      </c>
      <c r="P242" s="15"/>
      <c r="Q242" s="15"/>
      <c r="R242" s="13">
        <f t="shared" si="62"/>
        <v>0</v>
      </c>
      <c r="S242" s="32"/>
      <c r="T242" s="20"/>
      <c r="U242" s="20"/>
    </row>
    <row r="243" spans="1:21" ht="17.25" x14ac:dyDescent="0.3">
      <c r="A243" s="16"/>
      <c r="B243" s="26" t="s">
        <v>1</v>
      </c>
      <c r="C243" s="16"/>
      <c r="D243" s="26" t="s">
        <v>1</v>
      </c>
      <c r="E243" s="27">
        <f t="shared" si="56"/>
        <v>0</v>
      </c>
      <c r="F243" s="27">
        <f t="shared" si="57"/>
        <v>0</v>
      </c>
      <c r="G243" s="27">
        <f t="shared" si="58"/>
        <v>0</v>
      </c>
      <c r="H243" s="47"/>
      <c r="I243" s="47"/>
      <c r="J243" s="28">
        <f t="shared" si="59"/>
        <v>0</v>
      </c>
      <c r="K243" s="28">
        <f t="shared" si="60"/>
        <v>0</v>
      </c>
      <c r="L243" s="29">
        <f t="shared" si="61"/>
        <v>0</v>
      </c>
      <c r="M243" s="30" t="s">
        <v>15</v>
      </c>
      <c r="N243" s="29">
        <f>IF($M243=0,0,VLOOKUP($M243,'VPMA-Datenbasis'!$A$5:$C$252,2,FALSE))</f>
        <v>14</v>
      </c>
      <c r="O243" s="29">
        <f>IF($M243=0,0,VLOOKUP($M243,'VPMA-Datenbasis'!$A$5:$C$252,3,FALSE))</f>
        <v>28</v>
      </c>
      <c r="P243" s="15"/>
      <c r="Q243" s="15"/>
      <c r="R243" s="13">
        <f t="shared" si="62"/>
        <v>0</v>
      </c>
      <c r="S243" s="32"/>
      <c r="T243" s="20"/>
      <c r="U243" s="20"/>
    </row>
    <row r="244" spans="1:21" ht="17.25" x14ac:dyDescent="0.3">
      <c r="A244" s="16"/>
      <c r="B244" s="26" t="s">
        <v>1</v>
      </c>
      <c r="C244" s="16"/>
      <c r="D244" s="26" t="s">
        <v>1</v>
      </c>
      <c r="E244" s="27">
        <f t="shared" si="56"/>
        <v>0</v>
      </c>
      <c r="F244" s="27">
        <f t="shared" si="57"/>
        <v>0</v>
      </c>
      <c r="G244" s="27">
        <f t="shared" si="58"/>
        <v>0</v>
      </c>
      <c r="H244" s="47"/>
      <c r="I244" s="47"/>
      <c r="J244" s="28">
        <f t="shared" si="59"/>
        <v>0</v>
      </c>
      <c r="K244" s="28">
        <f t="shared" si="60"/>
        <v>0</v>
      </c>
      <c r="L244" s="29">
        <f t="shared" si="61"/>
        <v>0</v>
      </c>
      <c r="M244" s="30" t="s">
        <v>15</v>
      </c>
      <c r="N244" s="29">
        <f>IF($M244=0,0,VLOOKUP($M244,'VPMA-Datenbasis'!$A$5:$C$252,2,FALSE))</f>
        <v>14</v>
      </c>
      <c r="O244" s="29">
        <f>IF($M244=0,0,VLOOKUP($M244,'VPMA-Datenbasis'!$A$5:$C$252,3,FALSE))</f>
        <v>28</v>
      </c>
      <c r="P244" s="15"/>
      <c r="Q244" s="15"/>
      <c r="R244" s="13">
        <f t="shared" si="62"/>
        <v>0</v>
      </c>
      <c r="S244" s="32"/>
      <c r="T244" s="20"/>
      <c r="U244" s="20"/>
    </row>
    <row r="245" spans="1:21" ht="17.25" x14ac:dyDescent="0.3">
      <c r="A245" s="16"/>
      <c r="B245" s="26" t="s">
        <v>1</v>
      </c>
      <c r="C245" s="16"/>
      <c r="D245" s="26" t="s">
        <v>1</v>
      </c>
      <c r="E245" s="27">
        <f t="shared" si="56"/>
        <v>0</v>
      </c>
      <c r="F245" s="27">
        <f t="shared" si="57"/>
        <v>0</v>
      </c>
      <c r="G245" s="27">
        <f t="shared" si="58"/>
        <v>0</v>
      </c>
      <c r="H245" s="47"/>
      <c r="I245" s="47"/>
      <c r="J245" s="28">
        <f t="shared" si="59"/>
        <v>0</v>
      </c>
      <c r="K245" s="28">
        <f t="shared" si="60"/>
        <v>0</v>
      </c>
      <c r="L245" s="29">
        <f t="shared" si="61"/>
        <v>0</v>
      </c>
      <c r="M245" s="30" t="s">
        <v>15</v>
      </c>
      <c r="N245" s="29">
        <f>IF($M245=0,0,VLOOKUP($M245,'VPMA-Datenbasis'!$A$5:$C$252,2,FALSE))</f>
        <v>14</v>
      </c>
      <c r="O245" s="29">
        <f>IF($M245=0,0,VLOOKUP($M245,'VPMA-Datenbasis'!$A$5:$C$252,3,FALSE))</f>
        <v>28</v>
      </c>
      <c r="P245" s="15"/>
      <c r="Q245" s="15"/>
      <c r="R245" s="13">
        <f t="shared" si="62"/>
        <v>0</v>
      </c>
      <c r="S245" s="32"/>
      <c r="T245" s="20"/>
      <c r="U245" s="20"/>
    </row>
    <row r="246" spans="1:21" ht="17.25" x14ac:dyDescent="0.3">
      <c r="A246" s="16"/>
      <c r="B246" s="26" t="s">
        <v>1</v>
      </c>
      <c r="C246" s="16"/>
      <c r="D246" s="26" t="s">
        <v>1</v>
      </c>
      <c r="E246" s="27">
        <f t="shared" si="56"/>
        <v>0</v>
      </c>
      <c r="F246" s="27">
        <f t="shared" si="57"/>
        <v>0</v>
      </c>
      <c r="G246" s="27">
        <f t="shared" si="58"/>
        <v>0</v>
      </c>
      <c r="H246" s="47"/>
      <c r="I246" s="47"/>
      <c r="J246" s="28">
        <f t="shared" si="59"/>
        <v>0</v>
      </c>
      <c r="K246" s="28">
        <f t="shared" si="60"/>
        <v>0</v>
      </c>
      <c r="L246" s="29">
        <f t="shared" si="61"/>
        <v>0</v>
      </c>
      <c r="M246" s="30" t="s">
        <v>15</v>
      </c>
      <c r="N246" s="29">
        <f>IF($M246=0,0,VLOOKUP($M246,'VPMA-Datenbasis'!$A$5:$C$252,2,FALSE))</f>
        <v>14</v>
      </c>
      <c r="O246" s="29">
        <f>IF($M246=0,0,VLOOKUP($M246,'VPMA-Datenbasis'!$A$5:$C$252,3,FALSE))</f>
        <v>28</v>
      </c>
      <c r="P246" s="15"/>
      <c r="Q246" s="15"/>
      <c r="R246" s="13">
        <f t="shared" si="62"/>
        <v>0</v>
      </c>
      <c r="S246" s="32"/>
      <c r="T246" s="20"/>
      <c r="U246" s="20"/>
    </row>
    <row r="247" spans="1:21" ht="17.25" x14ac:dyDescent="0.3">
      <c r="A247" s="16"/>
      <c r="B247" s="26" t="s">
        <v>1</v>
      </c>
      <c r="C247" s="16"/>
      <c r="D247" s="26" t="s">
        <v>1</v>
      </c>
      <c r="E247" s="27">
        <f t="shared" si="56"/>
        <v>0</v>
      </c>
      <c r="F247" s="27">
        <f t="shared" si="57"/>
        <v>0</v>
      </c>
      <c r="G247" s="27">
        <f t="shared" si="58"/>
        <v>0</v>
      </c>
      <c r="H247" s="47"/>
      <c r="I247" s="47"/>
      <c r="J247" s="28">
        <f t="shared" si="59"/>
        <v>0</v>
      </c>
      <c r="K247" s="28">
        <f t="shared" si="60"/>
        <v>0</v>
      </c>
      <c r="L247" s="29">
        <f t="shared" si="61"/>
        <v>0</v>
      </c>
      <c r="M247" s="30" t="s">
        <v>15</v>
      </c>
      <c r="N247" s="29">
        <f>IF($M247=0,0,VLOOKUP($M247,'VPMA-Datenbasis'!$A$5:$C$252,2,FALSE))</f>
        <v>14</v>
      </c>
      <c r="O247" s="29">
        <f>IF($M247=0,0,VLOOKUP($M247,'VPMA-Datenbasis'!$A$5:$C$252,3,FALSE))</f>
        <v>28</v>
      </c>
      <c r="P247" s="15"/>
      <c r="Q247" s="15"/>
      <c r="R247" s="13">
        <f t="shared" si="62"/>
        <v>0</v>
      </c>
      <c r="S247" s="32"/>
      <c r="T247" s="20"/>
      <c r="U247" s="20"/>
    </row>
    <row r="248" spans="1:21" ht="17.25" x14ac:dyDescent="0.3">
      <c r="A248" s="16"/>
      <c r="B248" s="26" t="s">
        <v>1</v>
      </c>
      <c r="C248" s="16"/>
      <c r="D248" s="26" t="s">
        <v>1</v>
      </c>
      <c r="E248" s="27">
        <f t="shared" si="56"/>
        <v>0</v>
      </c>
      <c r="F248" s="27">
        <f t="shared" si="57"/>
        <v>0</v>
      </c>
      <c r="G248" s="27">
        <f t="shared" si="58"/>
        <v>0</v>
      </c>
      <c r="H248" s="47"/>
      <c r="I248" s="47"/>
      <c r="J248" s="28">
        <f t="shared" si="59"/>
        <v>0</v>
      </c>
      <c r="K248" s="28">
        <f t="shared" si="60"/>
        <v>0</v>
      </c>
      <c r="L248" s="29">
        <f t="shared" si="61"/>
        <v>0</v>
      </c>
      <c r="M248" s="30" t="s">
        <v>15</v>
      </c>
      <c r="N248" s="29">
        <f>IF($M248=0,0,VLOOKUP($M248,'VPMA-Datenbasis'!$A$5:$C$252,2,FALSE))</f>
        <v>14</v>
      </c>
      <c r="O248" s="29">
        <f>IF($M248=0,0,VLOOKUP($M248,'VPMA-Datenbasis'!$A$5:$C$252,3,FALSE))</f>
        <v>28</v>
      </c>
      <c r="P248" s="15"/>
      <c r="Q248" s="15"/>
      <c r="R248" s="13">
        <f t="shared" si="62"/>
        <v>0</v>
      </c>
      <c r="S248" s="32"/>
      <c r="T248" s="20"/>
      <c r="U248" s="20"/>
    </row>
    <row r="249" spans="1:21" ht="17.25" x14ac:dyDescent="0.3">
      <c r="A249" s="16"/>
      <c r="B249" s="26" t="s">
        <v>1</v>
      </c>
      <c r="C249" s="16"/>
      <c r="D249" s="26" t="s">
        <v>1</v>
      </c>
      <c r="E249" s="27">
        <f t="shared" si="56"/>
        <v>0</v>
      </c>
      <c r="F249" s="27">
        <f t="shared" si="57"/>
        <v>0</v>
      </c>
      <c r="G249" s="27">
        <f t="shared" si="58"/>
        <v>0</v>
      </c>
      <c r="H249" s="47"/>
      <c r="I249" s="47"/>
      <c r="J249" s="28">
        <f t="shared" si="59"/>
        <v>0</v>
      </c>
      <c r="K249" s="28">
        <f t="shared" si="60"/>
        <v>0</v>
      </c>
      <c r="L249" s="29">
        <f t="shared" si="61"/>
        <v>0</v>
      </c>
      <c r="M249" s="30" t="s">
        <v>15</v>
      </c>
      <c r="N249" s="29">
        <f>IF($M249=0,0,VLOOKUP($M249,'VPMA-Datenbasis'!$A$5:$C$252,2,FALSE))</f>
        <v>14</v>
      </c>
      <c r="O249" s="29">
        <f>IF($M249=0,0,VLOOKUP($M249,'VPMA-Datenbasis'!$A$5:$C$252,3,FALSE))</f>
        <v>28</v>
      </c>
      <c r="P249" s="15"/>
      <c r="Q249" s="15"/>
      <c r="R249" s="13">
        <f t="shared" si="62"/>
        <v>0</v>
      </c>
      <c r="S249" s="32"/>
      <c r="T249" s="20"/>
      <c r="U249" s="20"/>
    </row>
    <row r="250" spans="1:21" ht="17.25" x14ac:dyDescent="0.3">
      <c r="A250" s="16"/>
      <c r="B250" s="26" t="s">
        <v>1</v>
      </c>
      <c r="C250" s="16"/>
      <c r="D250" s="26" t="s">
        <v>1</v>
      </c>
      <c r="E250" s="27">
        <f t="shared" si="56"/>
        <v>0</v>
      </c>
      <c r="F250" s="27">
        <f t="shared" si="57"/>
        <v>0</v>
      </c>
      <c r="G250" s="27">
        <f t="shared" si="58"/>
        <v>0</v>
      </c>
      <c r="H250" s="47"/>
      <c r="I250" s="47"/>
      <c r="J250" s="28">
        <f t="shared" si="59"/>
        <v>0</v>
      </c>
      <c r="K250" s="28">
        <f t="shared" si="60"/>
        <v>0</v>
      </c>
      <c r="L250" s="29">
        <f t="shared" si="61"/>
        <v>0</v>
      </c>
      <c r="M250" s="30" t="s">
        <v>15</v>
      </c>
      <c r="N250" s="29">
        <f>IF($M250=0,0,VLOOKUP($M250,'VPMA-Datenbasis'!$A$5:$C$252,2,FALSE))</f>
        <v>14</v>
      </c>
      <c r="O250" s="29">
        <f>IF($M250=0,0,VLOOKUP($M250,'VPMA-Datenbasis'!$A$5:$C$252,3,FALSE))</f>
        <v>28</v>
      </c>
      <c r="P250" s="15"/>
      <c r="Q250" s="15"/>
      <c r="R250" s="13">
        <f t="shared" si="62"/>
        <v>0</v>
      </c>
      <c r="S250" s="32"/>
      <c r="T250" s="20"/>
      <c r="U250" s="20"/>
    </row>
    <row r="251" spans="1:21" ht="17.25" x14ac:dyDescent="0.3">
      <c r="A251" s="16"/>
      <c r="B251" s="26" t="s">
        <v>1</v>
      </c>
      <c r="C251" s="16"/>
      <c r="D251" s="26" t="s">
        <v>1</v>
      </c>
      <c r="E251" s="27">
        <f t="shared" si="56"/>
        <v>0</v>
      </c>
      <c r="F251" s="27">
        <f t="shared" si="57"/>
        <v>0</v>
      </c>
      <c r="G251" s="27">
        <f t="shared" si="58"/>
        <v>0</v>
      </c>
      <c r="H251" s="47"/>
      <c r="I251" s="47"/>
      <c r="J251" s="28">
        <f t="shared" si="59"/>
        <v>0</v>
      </c>
      <c r="K251" s="28">
        <f t="shared" si="60"/>
        <v>0</v>
      </c>
      <c r="L251" s="29">
        <f t="shared" si="61"/>
        <v>0</v>
      </c>
      <c r="M251" s="30" t="s">
        <v>15</v>
      </c>
      <c r="N251" s="29">
        <f>IF($M251=0,0,VLOOKUP($M251,'VPMA-Datenbasis'!$A$5:$C$252,2,FALSE))</f>
        <v>14</v>
      </c>
      <c r="O251" s="29">
        <f>IF($M251=0,0,VLOOKUP($M251,'VPMA-Datenbasis'!$A$5:$C$252,3,FALSE))</f>
        <v>28</v>
      </c>
      <c r="P251" s="15"/>
      <c r="Q251" s="15"/>
      <c r="R251" s="13">
        <f t="shared" si="62"/>
        <v>0</v>
      </c>
      <c r="S251" s="32"/>
      <c r="T251" s="20"/>
      <c r="U251" s="20"/>
    </row>
    <row r="252" spans="1:21" ht="17.25" x14ac:dyDescent="0.3">
      <c r="A252" s="16"/>
      <c r="B252" s="26" t="s">
        <v>1</v>
      </c>
      <c r="C252" s="16"/>
      <c r="D252" s="26" t="s">
        <v>1</v>
      </c>
      <c r="E252" s="27">
        <f t="shared" si="56"/>
        <v>0</v>
      </c>
      <c r="F252" s="27">
        <f t="shared" si="57"/>
        <v>0</v>
      </c>
      <c r="G252" s="27">
        <f t="shared" si="58"/>
        <v>0</v>
      </c>
      <c r="H252" s="47"/>
      <c r="I252" s="47"/>
      <c r="J252" s="28">
        <f t="shared" si="59"/>
        <v>0</v>
      </c>
      <c r="K252" s="28">
        <f t="shared" si="60"/>
        <v>0</v>
      </c>
      <c r="L252" s="29">
        <f t="shared" si="61"/>
        <v>0</v>
      </c>
      <c r="M252" s="30" t="s">
        <v>15</v>
      </c>
      <c r="N252" s="29">
        <f>IF($M252=0,0,VLOOKUP($M252,'VPMA-Datenbasis'!$A$5:$C$252,2,FALSE))</f>
        <v>14</v>
      </c>
      <c r="O252" s="29">
        <f>IF($M252=0,0,VLOOKUP($M252,'VPMA-Datenbasis'!$A$5:$C$252,3,FALSE))</f>
        <v>28</v>
      </c>
      <c r="P252" s="15"/>
      <c r="Q252" s="15"/>
      <c r="R252" s="13">
        <f t="shared" si="62"/>
        <v>0</v>
      </c>
      <c r="S252" s="32"/>
      <c r="T252" s="20"/>
      <c r="U252" s="20"/>
    </row>
    <row r="253" spans="1:21" ht="17.25" x14ac:dyDescent="0.3">
      <c r="A253" s="16"/>
      <c r="B253" s="26" t="s">
        <v>1</v>
      </c>
      <c r="C253" s="16"/>
      <c r="D253" s="26" t="s">
        <v>1</v>
      </c>
      <c r="E253" s="27">
        <f t="shared" si="56"/>
        <v>0</v>
      </c>
      <c r="F253" s="27">
        <f t="shared" si="57"/>
        <v>0</v>
      </c>
      <c r="G253" s="27">
        <f t="shared" si="58"/>
        <v>0</v>
      </c>
      <c r="H253" s="47"/>
      <c r="I253" s="47"/>
      <c r="J253" s="28">
        <f t="shared" si="59"/>
        <v>0</v>
      </c>
      <c r="K253" s="28">
        <f t="shared" si="60"/>
        <v>0</v>
      </c>
      <c r="L253" s="29">
        <f t="shared" si="61"/>
        <v>0</v>
      </c>
      <c r="M253" s="30" t="s">
        <v>15</v>
      </c>
      <c r="N253" s="29">
        <f>IF($M253=0,0,VLOOKUP($M253,'VPMA-Datenbasis'!$A$5:$C$252,2,FALSE))</f>
        <v>14</v>
      </c>
      <c r="O253" s="29">
        <f>IF($M253=0,0,VLOOKUP($M253,'VPMA-Datenbasis'!$A$5:$C$252,3,FALSE))</f>
        <v>28</v>
      </c>
      <c r="P253" s="15"/>
      <c r="Q253" s="15"/>
      <c r="R253" s="13">
        <f t="shared" si="62"/>
        <v>0</v>
      </c>
      <c r="S253" s="32"/>
      <c r="T253" s="20"/>
      <c r="U253" s="20"/>
    </row>
    <row r="254" spans="1:21" ht="17.25" x14ac:dyDescent="0.3">
      <c r="A254" s="16"/>
      <c r="B254" s="26" t="s">
        <v>1</v>
      </c>
      <c r="C254" s="16"/>
      <c r="D254" s="26" t="s">
        <v>1</v>
      </c>
      <c r="E254" s="27">
        <f t="shared" si="56"/>
        <v>0</v>
      </c>
      <c r="F254" s="27">
        <f t="shared" si="57"/>
        <v>0</v>
      </c>
      <c r="G254" s="27">
        <f t="shared" si="58"/>
        <v>0</v>
      </c>
      <c r="H254" s="47"/>
      <c r="I254" s="47"/>
      <c r="J254" s="28">
        <f t="shared" si="59"/>
        <v>0</v>
      </c>
      <c r="K254" s="28">
        <f t="shared" si="60"/>
        <v>0</v>
      </c>
      <c r="L254" s="29">
        <f t="shared" si="61"/>
        <v>0</v>
      </c>
      <c r="M254" s="30" t="s">
        <v>15</v>
      </c>
      <c r="N254" s="29">
        <f>IF($M254=0,0,VLOOKUP($M254,'VPMA-Datenbasis'!$A$5:$C$252,2,FALSE))</f>
        <v>14</v>
      </c>
      <c r="O254" s="29">
        <f>IF($M254=0,0,VLOOKUP($M254,'VPMA-Datenbasis'!$A$5:$C$252,3,FALSE))</f>
        <v>28</v>
      </c>
      <c r="P254" s="15"/>
      <c r="Q254" s="15"/>
      <c r="R254" s="13">
        <f t="shared" si="62"/>
        <v>0</v>
      </c>
      <c r="S254" s="32"/>
      <c r="T254" s="20"/>
      <c r="U254" s="20"/>
    </row>
    <row r="255" spans="1:21" ht="17.25" x14ac:dyDescent="0.3">
      <c r="A255" s="16"/>
      <c r="B255" s="26" t="s">
        <v>1</v>
      </c>
      <c r="C255" s="16"/>
      <c r="D255" s="26" t="s">
        <v>1</v>
      </c>
      <c r="E255" s="27">
        <f t="shared" si="56"/>
        <v>0</v>
      </c>
      <c r="F255" s="27">
        <f t="shared" si="57"/>
        <v>0</v>
      </c>
      <c r="G255" s="27">
        <f t="shared" si="58"/>
        <v>0</v>
      </c>
      <c r="H255" s="47"/>
      <c r="I255" s="47"/>
      <c r="J255" s="28">
        <f t="shared" si="59"/>
        <v>0</v>
      </c>
      <c r="K255" s="28">
        <f t="shared" si="60"/>
        <v>0</v>
      </c>
      <c r="L255" s="29">
        <f t="shared" si="61"/>
        <v>0</v>
      </c>
      <c r="M255" s="30" t="s">
        <v>15</v>
      </c>
      <c r="N255" s="29">
        <f>IF($M255=0,0,VLOOKUP($M255,'VPMA-Datenbasis'!$A$5:$C$252,2,FALSE))</f>
        <v>14</v>
      </c>
      <c r="O255" s="29">
        <f>IF($M255=0,0,VLOOKUP($M255,'VPMA-Datenbasis'!$A$5:$C$252,3,FALSE))</f>
        <v>28</v>
      </c>
      <c r="P255" s="15"/>
      <c r="Q255" s="15"/>
      <c r="R255" s="13">
        <f t="shared" si="62"/>
        <v>0</v>
      </c>
      <c r="S255" s="32"/>
      <c r="T255" s="20"/>
      <c r="U255" s="20"/>
    </row>
    <row r="256" spans="1:21" ht="17.25" x14ac:dyDescent="0.3">
      <c r="A256" s="16"/>
      <c r="B256" s="26" t="s">
        <v>1</v>
      </c>
      <c r="C256" s="16"/>
      <c r="D256" s="26" t="s">
        <v>1</v>
      </c>
      <c r="E256" s="27">
        <f t="shared" si="56"/>
        <v>0</v>
      </c>
      <c r="F256" s="27">
        <f t="shared" si="57"/>
        <v>0</v>
      </c>
      <c r="G256" s="27">
        <f t="shared" si="58"/>
        <v>0</v>
      </c>
      <c r="H256" s="47"/>
      <c r="I256" s="47"/>
      <c r="J256" s="28">
        <f t="shared" si="59"/>
        <v>0</v>
      </c>
      <c r="K256" s="28">
        <f t="shared" si="60"/>
        <v>0</v>
      </c>
      <c r="L256" s="29">
        <f t="shared" si="61"/>
        <v>0</v>
      </c>
      <c r="M256" s="30" t="s">
        <v>15</v>
      </c>
      <c r="N256" s="29">
        <f>IF($M256=0,0,VLOOKUP($M256,'VPMA-Datenbasis'!$A$5:$C$252,2,FALSE))</f>
        <v>14</v>
      </c>
      <c r="O256" s="29">
        <f>IF($M256=0,0,VLOOKUP($M256,'VPMA-Datenbasis'!$A$5:$C$252,3,FALSE))</f>
        <v>28</v>
      </c>
      <c r="P256" s="15"/>
      <c r="Q256" s="15"/>
      <c r="R256" s="13">
        <f t="shared" si="62"/>
        <v>0</v>
      </c>
      <c r="S256" s="32"/>
      <c r="T256" s="20"/>
      <c r="U256" s="20"/>
    </row>
    <row r="257" spans="1:21" ht="17.25" x14ac:dyDescent="0.3">
      <c r="A257" s="16"/>
      <c r="B257" s="26" t="s">
        <v>1</v>
      </c>
      <c r="C257" s="16"/>
      <c r="D257" s="26" t="s">
        <v>1</v>
      </c>
      <c r="E257" s="27">
        <f t="shared" si="56"/>
        <v>0</v>
      </c>
      <c r="F257" s="27">
        <f t="shared" si="57"/>
        <v>0</v>
      </c>
      <c r="G257" s="27">
        <f t="shared" si="58"/>
        <v>0</v>
      </c>
      <c r="H257" s="47"/>
      <c r="I257" s="47"/>
      <c r="J257" s="28">
        <f t="shared" si="59"/>
        <v>0</v>
      </c>
      <c r="K257" s="28">
        <f t="shared" si="60"/>
        <v>0</v>
      </c>
      <c r="L257" s="29">
        <f t="shared" si="61"/>
        <v>0</v>
      </c>
      <c r="M257" s="30" t="s">
        <v>15</v>
      </c>
      <c r="N257" s="29">
        <f>IF($M257=0,0,VLOOKUP($M257,'VPMA-Datenbasis'!$A$5:$C$252,2,FALSE))</f>
        <v>14</v>
      </c>
      <c r="O257" s="29">
        <f>IF($M257=0,0,VLOOKUP($M257,'VPMA-Datenbasis'!$A$5:$C$252,3,FALSE))</f>
        <v>28</v>
      </c>
      <c r="P257" s="15"/>
      <c r="Q257" s="15"/>
      <c r="R257" s="13">
        <f t="shared" si="62"/>
        <v>0</v>
      </c>
      <c r="S257" s="32"/>
      <c r="T257" s="20"/>
      <c r="U257" s="20"/>
    </row>
    <row r="258" spans="1:21" ht="17.25" x14ac:dyDescent="0.3">
      <c r="A258" s="16"/>
      <c r="B258" s="26" t="s">
        <v>1</v>
      </c>
      <c r="C258" s="16"/>
      <c r="D258" s="26" t="s">
        <v>1</v>
      </c>
      <c r="E258" s="27">
        <f t="shared" si="56"/>
        <v>0</v>
      </c>
      <c r="F258" s="27">
        <f t="shared" si="57"/>
        <v>0</v>
      </c>
      <c r="G258" s="27">
        <f t="shared" si="58"/>
        <v>0</v>
      </c>
      <c r="H258" s="47"/>
      <c r="I258" s="47"/>
      <c r="J258" s="28">
        <f t="shared" si="59"/>
        <v>0</v>
      </c>
      <c r="K258" s="28">
        <f t="shared" si="60"/>
        <v>0</v>
      </c>
      <c r="L258" s="29">
        <f t="shared" si="61"/>
        <v>0</v>
      </c>
      <c r="M258" s="30" t="s">
        <v>15</v>
      </c>
      <c r="N258" s="29">
        <f>IF($M258=0,0,VLOOKUP($M258,'VPMA-Datenbasis'!$A$5:$C$252,2,FALSE))</f>
        <v>14</v>
      </c>
      <c r="O258" s="29">
        <f>IF($M258=0,0,VLOOKUP($M258,'VPMA-Datenbasis'!$A$5:$C$252,3,FALSE))</f>
        <v>28</v>
      </c>
      <c r="P258" s="15"/>
      <c r="Q258" s="15"/>
      <c r="R258" s="13">
        <f t="shared" si="62"/>
        <v>0</v>
      </c>
      <c r="S258" s="32"/>
      <c r="T258" s="20"/>
      <c r="U258" s="20"/>
    </row>
    <row r="259" spans="1:21" ht="17.25" x14ac:dyDescent="0.3">
      <c r="A259" s="16"/>
      <c r="B259" s="26" t="s">
        <v>1</v>
      </c>
      <c r="C259" s="16"/>
      <c r="D259" s="26" t="s">
        <v>1</v>
      </c>
      <c r="E259" s="27">
        <f t="shared" si="56"/>
        <v>0</v>
      </c>
      <c r="F259" s="27">
        <f t="shared" si="57"/>
        <v>0</v>
      </c>
      <c r="G259" s="27">
        <f t="shared" si="58"/>
        <v>0</v>
      </c>
      <c r="H259" s="47"/>
      <c r="I259" s="47"/>
      <c r="J259" s="28">
        <f t="shared" si="59"/>
        <v>0</v>
      </c>
      <c r="K259" s="28">
        <f t="shared" si="60"/>
        <v>0</v>
      </c>
      <c r="L259" s="29">
        <f t="shared" si="61"/>
        <v>0</v>
      </c>
      <c r="M259" s="30" t="s">
        <v>15</v>
      </c>
      <c r="N259" s="29">
        <f>IF($M259=0,0,VLOOKUP($M259,'VPMA-Datenbasis'!$A$5:$C$252,2,FALSE))</f>
        <v>14</v>
      </c>
      <c r="O259" s="29">
        <f>IF($M259=0,0,VLOOKUP($M259,'VPMA-Datenbasis'!$A$5:$C$252,3,FALSE))</f>
        <v>28</v>
      </c>
      <c r="P259" s="15"/>
      <c r="Q259" s="15"/>
      <c r="R259" s="13">
        <f t="shared" si="62"/>
        <v>0</v>
      </c>
      <c r="S259" s="32"/>
      <c r="T259" s="20"/>
      <c r="U259" s="20"/>
    </row>
    <row r="260" spans="1:21" ht="17.25" x14ac:dyDescent="0.3">
      <c r="A260" s="16"/>
      <c r="B260" s="26" t="s">
        <v>1</v>
      </c>
      <c r="C260" s="16"/>
      <c r="D260" s="26" t="s">
        <v>1</v>
      </c>
      <c r="E260" s="27">
        <f t="shared" si="56"/>
        <v>0</v>
      </c>
      <c r="F260" s="27">
        <f t="shared" si="57"/>
        <v>0</v>
      </c>
      <c r="G260" s="27">
        <f t="shared" si="58"/>
        <v>0</v>
      </c>
      <c r="H260" s="47"/>
      <c r="I260" s="47"/>
      <c r="J260" s="28">
        <f t="shared" si="59"/>
        <v>0</v>
      </c>
      <c r="K260" s="28">
        <f t="shared" si="60"/>
        <v>0</v>
      </c>
      <c r="L260" s="29">
        <f t="shared" si="61"/>
        <v>0</v>
      </c>
      <c r="M260" s="30" t="s">
        <v>15</v>
      </c>
      <c r="N260" s="29">
        <f>IF($M260=0,0,VLOOKUP($M260,'VPMA-Datenbasis'!$A$5:$C$252,2,FALSE))</f>
        <v>14</v>
      </c>
      <c r="O260" s="29">
        <f>IF($M260=0,0,VLOOKUP($M260,'VPMA-Datenbasis'!$A$5:$C$252,3,FALSE))</f>
        <v>28</v>
      </c>
      <c r="P260" s="15"/>
      <c r="Q260" s="15"/>
      <c r="R260" s="13">
        <f t="shared" si="62"/>
        <v>0</v>
      </c>
      <c r="S260" s="32"/>
      <c r="T260" s="20"/>
      <c r="U260" s="20"/>
    </row>
    <row r="261" spans="1:21" ht="17.25" x14ac:dyDescent="0.3">
      <c r="A261" s="16"/>
      <c r="B261" s="26" t="s">
        <v>1</v>
      </c>
      <c r="C261" s="16"/>
      <c r="D261" s="26" t="s">
        <v>1</v>
      </c>
      <c r="E261" s="27">
        <f t="shared" si="56"/>
        <v>0</v>
      </c>
      <c r="F261" s="27">
        <f t="shared" si="57"/>
        <v>0</v>
      </c>
      <c r="G261" s="27">
        <f t="shared" si="58"/>
        <v>0</v>
      </c>
      <c r="H261" s="47"/>
      <c r="I261" s="47"/>
      <c r="J261" s="28">
        <f t="shared" si="59"/>
        <v>0</v>
      </c>
      <c r="K261" s="28">
        <f t="shared" si="60"/>
        <v>0</v>
      </c>
      <c r="L261" s="29">
        <f t="shared" si="61"/>
        <v>0</v>
      </c>
      <c r="M261" s="30" t="s">
        <v>15</v>
      </c>
      <c r="N261" s="29">
        <f>IF($M261=0,0,VLOOKUP($M261,'VPMA-Datenbasis'!$A$5:$C$252,2,FALSE))</f>
        <v>14</v>
      </c>
      <c r="O261" s="29">
        <f>IF($M261=0,0,VLOOKUP($M261,'VPMA-Datenbasis'!$A$5:$C$252,3,FALSE))</f>
        <v>28</v>
      </c>
      <c r="P261" s="15"/>
      <c r="Q261" s="15"/>
      <c r="R261" s="13">
        <f t="shared" si="62"/>
        <v>0</v>
      </c>
      <c r="S261" s="32"/>
      <c r="T261" s="20"/>
      <c r="U261" s="20"/>
    </row>
    <row r="262" spans="1:21" ht="17.25" x14ac:dyDescent="0.3">
      <c r="A262" s="16"/>
      <c r="B262" s="26" t="s">
        <v>1</v>
      </c>
      <c r="C262" s="16"/>
      <c r="D262" s="26" t="s">
        <v>1</v>
      </c>
      <c r="E262" s="27">
        <f t="shared" si="56"/>
        <v>0</v>
      </c>
      <c r="F262" s="27">
        <f t="shared" si="57"/>
        <v>0</v>
      </c>
      <c r="G262" s="27">
        <f t="shared" si="58"/>
        <v>0</v>
      </c>
      <c r="H262" s="47"/>
      <c r="I262" s="47"/>
      <c r="J262" s="28">
        <f t="shared" si="59"/>
        <v>0</v>
      </c>
      <c r="K262" s="28">
        <f t="shared" si="60"/>
        <v>0</v>
      </c>
      <c r="L262" s="29">
        <f t="shared" si="61"/>
        <v>0</v>
      </c>
      <c r="M262" s="30" t="s">
        <v>15</v>
      </c>
      <c r="N262" s="29">
        <f>IF($M262=0,0,VLOOKUP($M262,'VPMA-Datenbasis'!$A$5:$C$252,2,FALSE))</f>
        <v>14</v>
      </c>
      <c r="O262" s="29">
        <f>IF($M262=0,0,VLOOKUP($M262,'VPMA-Datenbasis'!$A$5:$C$252,3,FALSE))</f>
        <v>28</v>
      </c>
      <c r="P262" s="15"/>
      <c r="Q262" s="15"/>
      <c r="R262" s="13">
        <f t="shared" si="62"/>
        <v>0</v>
      </c>
      <c r="S262" s="32"/>
      <c r="T262" s="20"/>
      <c r="U262" s="20"/>
    </row>
    <row r="263" spans="1:21" ht="17.25" x14ac:dyDescent="0.3">
      <c r="A263" s="16"/>
      <c r="B263" s="26" t="s">
        <v>1</v>
      </c>
      <c r="C263" s="16"/>
      <c r="D263" s="26" t="s">
        <v>1</v>
      </c>
      <c r="E263" s="27">
        <f t="shared" si="56"/>
        <v>0</v>
      </c>
      <c r="F263" s="27">
        <f t="shared" si="57"/>
        <v>0</v>
      </c>
      <c r="G263" s="27">
        <f t="shared" si="58"/>
        <v>0</v>
      </c>
      <c r="H263" s="47"/>
      <c r="I263" s="47"/>
      <c r="J263" s="28">
        <f t="shared" si="59"/>
        <v>0</v>
      </c>
      <c r="K263" s="28">
        <f t="shared" si="60"/>
        <v>0</v>
      </c>
      <c r="L263" s="29">
        <f t="shared" si="61"/>
        <v>0</v>
      </c>
      <c r="M263" s="30" t="s">
        <v>15</v>
      </c>
      <c r="N263" s="29">
        <f>IF($M263=0,0,VLOOKUP($M263,'VPMA-Datenbasis'!$A$5:$C$252,2,FALSE))</f>
        <v>14</v>
      </c>
      <c r="O263" s="29">
        <f>IF($M263=0,0,VLOOKUP($M263,'VPMA-Datenbasis'!$A$5:$C$252,3,FALSE))</f>
        <v>28</v>
      </c>
      <c r="P263" s="15"/>
      <c r="Q263" s="15"/>
      <c r="R263" s="13">
        <f t="shared" si="62"/>
        <v>0</v>
      </c>
      <c r="S263" s="32"/>
      <c r="T263" s="20"/>
      <c r="U263" s="20"/>
    </row>
    <row r="264" spans="1:21" ht="17.25" x14ac:dyDescent="0.3">
      <c r="A264" s="16"/>
      <c r="B264" s="26" t="s">
        <v>1</v>
      </c>
      <c r="C264" s="16"/>
      <c r="D264" s="26" t="s">
        <v>1</v>
      </c>
      <c r="E264" s="27">
        <f t="shared" si="56"/>
        <v>0</v>
      </c>
      <c r="F264" s="27">
        <f t="shared" si="57"/>
        <v>0</v>
      </c>
      <c r="G264" s="27">
        <f t="shared" si="58"/>
        <v>0</v>
      </c>
      <c r="H264" s="47"/>
      <c r="I264" s="47"/>
      <c r="J264" s="28">
        <f t="shared" si="59"/>
        <v>0</v>
      </c>
      <c r="K264" s="28">
        <f t="shared" si="60"/>
        <v>0</v>
      </c>
      <c r="L264" s="29">
        <f t="shared" si="61"/>
        <v>0</v>
      </c>
      <c r="M264" s="30" t="s">
        <v>15</v>
      </c>
      <c r="N264" s="29">
        <f>IF($M264=0,0,VLOOKUP($M264,'VPMA-Datenbasis'!$A$5:$C$252,2,FALSE))</f>
        <v>14</v>
      </c>
      <c r="O264" s="29">
        <f>IF($M264=0,0,VLOOKUP($M264,'VPMA-Datenbasis'!$A$5:$C$252,3,FALSE))</f>
        <v>28</v>
      </c>
      <c r="P264" s="15"/>
      <c r="Q264" s="15"/>
      <c r="R264" s="13">
        <f t="shared" si="62"/>
        <v>0</v>
      </c>
      <c r="S264" s="32"/>
      <c r="T264" s="20"/>
      <c r="U264" s="20"/>
    </row>
    <row r="265" spans="1:21" ht="17.25" x14ac:dyDescent="0.3">
      <c r="A265" s="16"/>
      <c r="B265" s="26" t="s">
        <v>1</v>
      </c>
      <c r="C265" s="16"/>
      <c r="D265" s="26" t="s">
        <v>1</v>
      </c>
      <c r="E265" s="27">
        <f t="shared" si="56"/>
        <v>0</v>
      </c>
      <c r="F265" s="27">
        <f t="shared" si="57"/>
        <v>0</v>
      </c>
      <c r="G265" s="27">
        <f t="shared" si="58"/>
        <v>0</v>
      </c>
      <c r="H265" s="47"/>
      <c r="I265" s="47"/>
      <c r="J265" s="28">
        <f t="shared" si="59"/>
        <v>0</v>
      </c>
      <c r="K265" s="28">
        <f t="shared" si="60"/>
        <v>0</v>
      </c>
      <c r="L265" s="29">
        <f t="shared" si="61"/>
        <v>0</v>
      </c>
      <c r="M265" s="30" t="s">
        <v>15</v>
      </c>
      <c r="N265" s="29">
        <f>IF($M265=0,0,VLOOKUP($M265,'VPMA-Datenbasis'!$A$5:$C$252,2,FALSE))</f>
        <v>14</v>
      </c>
      <c r="O265" s="29">
        <f>IF($M265=0,0,VLOOKUP($M265,'VPMA-Datenbasis'!$A$5:$C$252,3,FALSE))</f>
        <v>28</v>
      </c>
      <c r="P265" s="15"/>
      <c r="Q265" s="15"/>
      <c r="R265" s="13">
        <f t="shared" si="62"/>
        <v>0</v>
      </c>
      <c r="S265" s="32"/>
      <c r="T265" s="20"/>
      <c r="U265" s="20"/>
    </row>
    <row r="266" spans="1:21" ht="17.25" x14ac:dyDescent="0.3">
      <c r="A266" s="16"/>
      <c r="B266" s="26" t="s">
        <v>1</v>
      </c>
      <c r="C266" s="16"/>
      <c r="D266" s="26" t="s">
        <v>1</v>
      </c>
      <c r="E266" s="27">
        <f t="shared" si="56"/>
        <v>0</v>
      </c>
      <c r="F266" s="27">
        <f t="shared" si="57"/>
        <v>0</v>
      </c>
      <c r="G266" s="27">
        <f t="shared" si="58"/>
        <v>0</v>
      </c>
      <c r="H266" s="47"/>
      <c r="I266" s="47"/>
      <c r="J266" s="28">
        <f t="shared" si="59"/>
        <v>0</v>
      </c>
      <c r="K266" s="28">
        <f t="shared" si="60"/>
        <v>0</v>
      </c>
      <c r="L266" s="29">
        <f t="shared" si="61"/>
        <v>0</v>
      </c>
      <c r="M266" s="30" t="s">
        <v>15</v>
      </c>
      <c r="N266" s="29">
        <f>IF($M266=0,0,VLOOKUP($M266,'VPMA-Datenbasis'!$A$5:$C$252,2,FALSE))</f>
        <v>14</v>
      </c>
      <c r="O266" s="29">
        <f>IF($M266=0,0,VLOOKUP($M266,'VPMA-Datenbasis'!$A$5:$C$252,3,FALSE))</f>
        <v>28</v>
      </c>
      <c r="P266" s="15"/>
      <c r="Q266" s="15"/>
      <c r="R266" s="13">
        <f t="shared" si="62"/>
        <v>0</v>
      </c>
      <c r="S266" s="32"/>
      <c r="T266" s="20"/>
      <c r="U266" s="20"/>
    </row>
    <row r="267" spans="1:21" ht="17.25" x14ac:dyDescent="0.3">
      <c r="A267" s="16"/>
      <c r="B267" s="26" t="s">
        <v>1</v>
      </c>
      <c r="C267" s="16"/>
      <c r="D267" s="26" t="s">
        <v>1</v>
      </c>
      <c r="E267" s="27">
        <f t="shared" si="56"/>
        <v>0</v>
      </c>
      <c r="F267" s="27">
        <f t="shared" si="57"/>
        <v>0</v>
      </c>
      <c r="G267" s="27">
        <f t="shared" si="58"/>
        <v>0</v>
      </c>
      <c r="H267" s="47"/>
      <c r="I267" s="47"/>
      <c r="J267" s="28">
        <f t="shared" si="59"/>
        <v>0</v>
      </c>
      <c r="K267" s="28">
        <f t="shared" si="60"/>
        <v>0</v>
      </c>
      <c r="L267" s="29">
        <f t="shared" si="61"/>
        <v>0</v>
      </c>
      <c r="M267" s="30" t="s">
        <v>15</v>
      </c>
      <c r="N267" s="29">
        <f>IF($M267=0,0,VLOOKUP($M267,'VPMA-Datenbasis'!$A$5:$C$252,2,FALSE))</f>
        <v>14</v>
      </c>
      <c r="O267" s="29">
        <f>IF($M267=0,0,VLOOKUP($M267,'VPMA-Datenbasis'!$A$5:$C$252,3,FALSE))</f>
        <v>28</v>
      </c>
      <c r="P267" s="15"/>
      <c r="Q267" s="15"/>
      <c r="R267" s="13">
        <f t="shared" si="62"/>
        <v>0</v>
      </c>
      <c r="S267" s="32"/>
      <c r="T267" s="20"/>
      <c r="U267" s="20"/>
    </row>
    <row r="268" spans="1:21" ht="17.25" x14ac:dyDescent="0.3">
      <c r="A268" s="16"/>
      <c r="B268" s="26" t="s">
        <v>1</v>
      </c>
      <c r="C268" s="16"/>
      <c r="D268" s="26" t="s">
        <v>1</v>
      </c>
      <c r="E268" s="27">
        <f t="shared" si="56"/>
        <v>0</v>
      </c>
      <c r="F268" s="27">
        <f t="shared" si="57"/>
        <v>0</v>
      </c>
      <c r="G268" s="27">
        <f t="shared" si="58"/>
        <v>0</v>
      </c>
      <c r="H268" s="47"/>
      <c r="I268" s="47"/>
      <c r="J268" s="28">
        <f t="shared" si="59"/>
        <v>0</v>
      </c>
      <c r="K268" s="28">
        <f t="shared" si="60"/>
        <v>0</v>
      </c>
      <c r="L268" s="29">
        <f t="shared" si="61"/>
        <v>0</v>
      </c>
      <c r="M268" s="30" t="s">
        <v>15</v>
      </c>
      <c r="N268" s="29">
        <f>IF($M268=0,0,VLOOKUP($M268,'VPMA-Datenbasis'!$A$5:$C$252,2,FALSE))</f>
        <v>14</v>
      </c>
      <c r="O268" s="29">
        <f>IF($M268=0,0,VLOOKUP($M268,'VPMA-Datenbasis'!$A$5:$C$252,3,FALSE))</f>
        <v>28</v>
      </c>
      <c r="P268" s="15"/>
      <c r="Q268" s="15"/>
      <c r="R268" s="13">
        <f t="shared" si="62"/>
        <v>0</v>
      </c>
      <c r="S268" s="32"/>
      <c r="T268" s="20"/>
      <c r="U268" s="20"/>
    </row>
    <row r="269" spans="1:21" ht="17.25" x14ac:dyDescent="0.3">
      <c r="A269" s="16"/>
      <c r="B269" s="26" t="s">
        <v>1</v>
      </c>
      <c r="C269" s="16"/>
      <c r="D269" s="26" t="s">
        <v>1</v>
      </c>
      <c r="E269" s="27">
        <f t="shared" si="56"/>
        <v>0</v>
      </c>
      <c r="F269" s="27">
        <f t="shared" si="57"/>
        <v>0</v>
      </c>
      <c r="G269" s="27">
        <f t="shared" si="58"/>
        <v>0</v>
      </c>
      <c r="H269" s="47"/>
      <c r="I269" s="47"/>
      <c r="J269" s="28">
        <f t="shared" si="59"/>
        <v>0</v>
      </c>
      <c r="K269" s="28">
        <f t="shared" si="60"/>
        <v>0</v>
      </c>
      <c r="L269" s="29">
        <f t="shared" si="61"/>
        <v>0</v>
      </c>
      <c r="M269" s="30" t="s">
        <v>15</v>
      </c>
      <c r="N269" s="29">
        <f>IF($M269=0,0,VLOOKUP($M269,'VPMA-Datenbasis'!$A$5:$C$252,2,FALSE))</f>
        <v>14</v>
      </c>
      <c r="O269" s="29">
        <f>IF($M269=0,0,VLOOKUP($M269,'VPMA-Datenbasis'!$A$5:$C$252,3,FALSE))</f>
        <v>28</v>
      </c>
      <c r="P269" s="15"/>
      <c r="Q269" s="15"/>
      <c r="R269" s="13">
        <f t="shared" si="62"/>
        <v>0</v>
      </c>
      <c r="S269" s="32"/>
      <c r="T269" s="20"/>
      <c r="U269" s="20"/>
    </row>
    <row r="270" spans="1:21" ht="17.25" x14ac:dyDescent="0.3">
      <c r="A270" s="16"/>
      <c r="B270" s="26" t="s">
        <v>1</v>
      </c>
      <c r="C270" s="16"/>
      <c r="D270" s="26" t="s">
        <v>1</v>
      </c>
      <c r="E270" s="27">
        <f t="shared" si="56"/>
        <v>0</v>
      </c>
      <c r="F270" s="27">
        <f t="shared" si="57"/>
        <v>0</v>
      </c>
      <c r="G270" s="27">
        <f t="shared" si="58"/>
        <v>0</v>
      </c>
      <c r="H270" s="47"/>
      <c r="I270" s="47"/>
      <c r="J270" s="28">
        <f t="shared" si="59"/>
        <v>0</v>
      </c>
      <c r="K270" s="28">
        <f t="shared" si="60"/>
        <v>0</v>
      </c>
      <c r="L270" s="29">
        <f t="shared" si="61"/>
        <v>0</v>
      </c>
      <c r="M270" s="30" t="s">
        <v>15</v>
      </c>
      <c r="N270" s="29">
        <f>IF($M270=0,0,VLOOKUP($M270,'VPMA-Datenbasis'!$A$5:$C$252,2,FALSE))</f>
        <v>14</v>
      </c>
      <c r="O270" s="29">
        <f>IF($M270=0,0,VLOOKUP($M270,'VPMA-Datenbasis'!$A$5:$C$252,3,FALSE))</f>
        <v>28</v>
      </c>
      <c r="P270" s="15"/>
      <c r="Q270" s="15"/>
      <c r="R270" s="13">
        <f t="shared" si="62"/>
        <v>0</v>
      </c>
      <c r="S270" s="32"/>
      <c r="T270" s="20"/>
      <c r="U270" s="20"/>
    </row>
    <row r="271" spans="1:21" ht="17.25" x14ac:dyDescent="0.3">
      <c r="A271" s="16"/>
      <c r="B271" s="26" t="s">
        <v>1</v>
      </c>
      <c r="C271" s="16"/>
      <c r="D271" s="26" t="s">
        <v>1</v>
      </c>
      <c r="E271" s="27">
        <f t="shared" si="56"/>
        <v>0</v>
      </c>
      <c r="F271" s="27">
        <f t="shared" si="57"/>
        <v>0</v>
      </c>
      <c r="G271" s="27">
        <f t="shared" si="58"/>
        <v>0</v>
      </c>
      <c r="H271" s="47"/>
      <c r="I271" s="47"/>
      <c r="J271" s="28">
        <f t="shared" si="59"/>
        <v>0</v>
      </c>
      <c r="K271" s="28">
        <f t="shared" si="60"/>
        <v>0</v>
      </c>
      <c r="L271" s="29">
        <f t="shared" si="61"/>
        <v>0</v>
      </c>
      <c r="M271" s="30" t="s">
        <v>15</v>
      </c>
      <c r="N271" s="29">
        <f>IF($M271=0,0,VLOOKUP($M271,'VPMA-Datenbasis'!$A$5:$C$252,2,FALSE))</f>
        <v>14</v>
      </c>
      <c r="O271" s="29">
        <f>IF($M271=0,0,VLOOKUP($M271,'VPMA-Datenbasis'!$A$5:$C$252,3,FALSE))</f>
        <v>28</v>
      </c>
      <c r="P271" s="15"/>
      <c r="Q271" s="15"/>
      <c r="R271" s="13">
        <f t="shared" si="62"/>
        <v>0</v>
      </c>
      <c r="S271" s="32"/>
      <c r="T271" s="20"/>
      <c r="U271" s="20"/>
    </row>
    <row r="272" spans="1:21" ht="17.25" x14ac:dyDescent="0.3">
      <c r="A272" s="16"/>
      <c r="B272" s="26" t="s">
        <v>1</v>
      </c>
      <c r="C272" s="16"/>
      <c r="D272" s="26" t="s">
        <v>1</v>
      </c>
      <c r="E272" s="27">
        <f t="shared" si="56"/>
        <v>0</v>
      </c>
      <c r="F272" s="27">
        <f t="shared" si="57"/>
        <v>0</v>
      </c>
      <c r="G272" s="27">
        <f t="shared" si="58"/>
        <v>0</v>
      </c>
      <c r="H272" s="47"/>
      <c r="I272" s="47"/>
      <c r="J272" s="28">
        <f t="shared" si="59"/>
        <v>0</v>
      </c>
      <c r="K272" s="28">
        <f t="shared" si="60"/>
        <v>0</v>
      </c>
      <c r="L272" s="29">
        <f t="shared" si="61"/>
        <v>0</v>
      </c>
      <c r="M272" s="30" t="s">
        <v>15</v>
      </c>
      <c r="N272" s="29">
        <f>IF($M272=0,0,VLOOKUP($M272,'VPMA-Datenbasis'!$A$5:$C$252,2,FALSE))</f>
        <v>14</v>
      </c>
      <c r="O272" s="29">
        <f>IF($M272=0,0,VLOOKUP($M272,'VPMA-Datenbasis'!$A$5:$C$252,3,FALSE))</f>
        <v>28</v>
      </c>
      <c r="P272" s="15"/>
      <c r="Q272" s="15"/>
      <c r="R272" s="13">
        <f t="shared" si="62"/>
        <v>0</v>
      </c>
      <c r="S272" s="32"/>
      <c r="T272" s="20"/>
      <c r="U272" s="20"/>
    </row>
    <row r="273" spans="1:21" ht="17.25" x14ac:dyDescent="0.3">
      <c r="A273" s="16"/>
      <c r="B273" s="26" t="s">
        <v>1</v>
      </c>
      <c r="C273" s="16"/>
      <c r="D273" s="26" t="s">
        <v>1</v>
      </c>
      <c r="E273" s="27">
        <f t="shared" si="56"/>
        <v>0</v>
      </c>
      <c r="F273" s="27">
        <f t="shared" si="57"/>
        <v>0</v>
      </c>
      <c r="G273" s="27">
        <f t="shared" si="58"/>
        <v>0</v>
      </c>
      <c r="H273" s="47"/>
      <c r="I273" s="47"/>
      <c r="J273" s="28">
        <f t="shared" si="59"/>
        <v>0</v>
      </c>
      <c r="K273" s="28">
        <f t="shared" si="60"/>
        <v>0</v>
      </c>
      <c r="L273" s="29">
        <f t="shared" si="61"/>
        <v>0</v>
      </c>
      <c r="M273" s="30" t="s">
        <v>15</v>
      </c>
      <c r="N273" s="29">
        <f>IF($M273=0,0,VLOOKUP($M273,'VPMA-Datenbasis'!$A$5:$C$252,2,FALSE))</f>
        <v>14</v>
      </c>
      <c r="O273" s="29">
        <f>IF($M273=0,0,VLOOKUP($M273,'VPMA-Datenbasis'!$A$5:$C$252,3,FALSE))</f>
        <v>28</v>
      </c>
      <c r="P273" s="15"/>
      <c r="Q273" s="15"/>
      <c r="R273" s="13">
        <f t="shared" si="62"/>
        <v>0</v>
      </c>
      <c r="S273" s="32"/>
      <c r="T273" s="20"/>
      <c r="U273" s="20"/>
    </row>
    <row r="274" spans="1:21" ht="17.25" x14ac:dyDescent="0.3">
      <c r="A274" s="16"/>
      <c r="B274" s="26" t="s">
        <v>1</v>
      </c>
      <c r="C274" s="16"/>
      <c r="D274" s="26" t="s">
        <v>1</v>
      </c>
      <c r="E274" s="27">
        <f t="shared" si="56"/>
        <v>0</v>
      </c>
      <c r="F274" s="27">
        <f t="shared" si="57"/>
        <v>0</v>
      </c>
      <c r="G274" s="27">
        <f t="shared" si="58"/>
        <v>0</v>
      </c>
      <c r="H274" s="47"/>
      <c r="I274" s="47"/>
      <c r="J274" s="28">
        <f t="shared" si="59"/>
        <v>0</v>
      </c>
      <c r="K274" s="28">
        <f t="shared" si="60"/>
        <v>0</v>
      </c>
      <c r="L274" s="29">
        <f t="shared" si="61"/>
        <v>0</v>
      </c>
      <c r="M274" s="30" t="s">
        <v>15</v>
      </c>
      <c r="N274" s="29">
        <f>IF($M274=0,0,VLOOKUP($M274,'VPMA-Datenbasis'!$A$5:$C$252,2,FALSE))</f>
        <v>14</v>
      </c>
      <c r="O274" s="29">
        <f>IF($M274=0,0,VLOOKUP($M274,'VPMA-Datenbasis'!$A$5:$C$252,3,FALSE))</f>
        <v>28</v>
      </c>
      <c r="P274" s="15"/>
      <c r="Q274" s="15"/>
      <c r="R274" s="13">
        <f t="shared" si="62"/>
        <v>0</v>
      </c>
      <c r="S274" s="32"/>
      <c r="T274" s="20"/>
      <c r="U274" s="20"/>
    </row>
    <row r="275" spans="1:21" ht="17.25" x14ac:dyDescent="0.3">
      <c r="A275" s="16"/>
      <c r="B275" s="26" t="s">
        <v>1</v>
      </c>
      <c r="C275" s="16"/>
      <c r="D275" s="26" t="s">
        <v>1</v>
      </c>
      <c r="E275" s="27">
        <f t="shared" si="56"/>
        <v>0</v>
      </c>
      <c r="F275" s="27">
        <f t="shared" si="57"/>
        <v>0</v>
      </c>
      <c r="G275" s="27">
        <f t="shared" si="58"/>
        <v>0</v>
      </c>
      <c r="H275" s="47"/>
      <c r="I275" s="47"/>
      <c r="J275" s="28">
        <f t="shared" si="59"/>
        <v>0</v>
      </c>
      <c r="K275" s="28">
        <f t="shared" si="60"/>
        <v>0</v>
      </c>
      <c r="L275" s="29">
        <f t="shared" si="61"/>
        <v>0</v>
      </c>
      <c r="M275" s="30" t="s">
        <v>15</v>
      </c>
      <c r="N275" s="29">
        <f>IF($M275=0,0,VLOOKUP($M275,'VPMA-Datenbasis'!$A$5:$C$252,2,FALSE))</f>
        <v>14</v>
      </c>
      <c r="O275" s="29">
        <f>IF($M275=0,0,VLOOKUP($M275,'VPMA-Datenbasis'!$A$5:$C$252,3,FALSE))</f>
        <v>28</v>
      </c>
      <c r="P275" s="15"/>
      <c r="Q275" s="15"/>
      <c r="R275" s="13">
        <f t="shared" si="62"/>
        <v>0</v>
      </c>
      <c r="S275" s="32"/>
      <c r="T275" s="20"/>
      <c r="U275" s="20"/>
    </row>
    <row r="276" spans="1:21" ht="17.25" x14ac:dyDescent="0.3">
      <c r="A276" s="16"/>
      <c r="B276" s="26" t="s">
        <v>1</v>
      </c>
      <c r="C276" s="16"/>
      <c r="D276" s="26" t="s">
        <v>1</v>
      </c>
      <c r="E276" s="27">
        <f t="shared" si="56"/>
        <v>0</v>
      </c>
      <c r="F276" s="27">
        <f t="shared" si="57"/>
        <v>0</v>
      </c>
      <c r="G276" s="27">
        <f t="shared" si="58"/>
        <v>0</v>
      </c>
      <c r="H276" s="47"/>
      <c r="I276" s="47"/>
      <c r="J276" s="28">
        <f t="shared" si="59"/>
        <v>0</v>
      </c>
      <c r="K276" s="28">
        <f t="shared" si="60"/>
        <v>0</v>
      </c>
      <c r="L276" s="29">
        <f t="shared" si="61"/>
        <v>0</v>
      </c>
      <c r="M276" s="30" t="s">
        <v>15</v>
      </c>
      <c r="N276" s="29">
        <f>IF($M276=0,0,VLOOKUP($M276,'VPMA-Datenbasis'!$A$5:$C$252,2,FALSE))</f>
        <v>14</v>
      </c>
      <c r="O276" s="29">
        <f>IF($M276=0,0,VLOOKUP($M276,'VPMA-Datenbasis'!$A$5:$C$252,3,FALSE))</f>
        <v>28</v>
      </c>
      <c r="P276" s="15"/>
      <c r="Q276" s="15"/>
      <c r="R276" s="13">
        <f t="shared" si="62"/>
        <v>0</v>
      </c>
      <c r="S276" s="32"/>
      <c r="T276" s="20"/>
      <c r="U276" s="20"/>
    </row>
    <row r="277" spans="1:21" ht="17.25" x14ac:dyDescent="0.3">
      <c r="A277" s="16"/>
      <c r="B277" s="26" t="s">
        <v>1</v>
      </c>
      <c r="C277" s="16"/>
      <c r="D277" s="26" t="s">
        <v>1</v>
      </c>
      <c r="E277" s="27">
        <f t="shared" ref="E277:E302" si="63">IF((C277-A277-1)&gt;=0,(C277-A277-1),0)</f>
        <v>0</v>
      </c>
      <c r="F277" s="27">
        <f t="shared" ref="F277:F302" si="64">IF(A277=C277,0,C277-A277-E277+1)</f>
        <v>0</v>
      </c>
      <c r="G277" s="27">
        <f t="shared" ref="G277:G302" si="65">IF(AND(A277=C277,(D277-B277)*24&gt;=8),1,0)</f>
        <v>0</v>
      </c>
      <c r="H277" s="47"/>
      <c r="I277" s="47"/>
      <c r="J277" s="28">
        <f t="shared" ref="J277:J302" si="66">E277*O277</f>
        <v>0</v>
      </c>
      <c r="K277" s="28">
        <f t="shared" ref="K277:K302" si="67">F277*N277+G277*N277</f>
        <v>0</v>
      </c>
      <c r="L277" s="29">
        <f t="shared" ref="L277:L302" si="68">K277+J277</f>
        <v>0</v>
      </c>
      <c r="M277" s="30" t="s">
        <v>15</v>
      </c>
      <c r="N277" s="29">
        <f>IF($M277=0,0,VLOOKUP($M277,'VPMA-Datenbasis'!$A$5:$C$252,2,FALSE))</f>
        <v>14</v>
      </c>
      <c r="O277" s="29">
        <f>IF($M277=0,0,VLOOKUP($M277,'VPMA-Datenbasis'!$A$5:$C$252,3,FALSE))</f>
        <v>28</v>
      </c>
      <c r="P277" s="15"/>
      <c r="Q277" s="15"/>
      <c r="R277" s="13">
        <f t="shared" ref="R277:R302" si="69">P277*0.3+Q277*0.3</f>
        <v>0</v>
      </c>
      <c r="S277" s="32"/>
      <c r="T277" s="20"/>
      <c r="U277" s="20"/>
    </row>
    <row r="278" spans="1:21" ht="17.25" x14ac:dyDescent="0.3">
      <c r="A278" s="16"/>
      <c r="B278" s="26" t="s">
        <v>1</v>
      </c>
      <c r="C278" s="16"/>
      <c r="D278" s="26" t="s">
        <v>1</v>
      </c>
      <c r="E278" s="27">
        <f t="shared" si="63"/>
        <v>0</v>
      </c>
      <c r="F278" s="27">
        <f t="shared" si="64"/>
        <v>0</v>
      </c>
      <c r="G278" s="27">
        <f t="shared" si="65"/>
        <v>0</v>
      </c>
      <c r="H278" s="47"/>
      <c r="I278" s="47"/>
      <c r="J278" s="28">
        <f t="shared" si="66"/>
        <v>0</v>
      </c>
      <c r="K278" s="28">
        <f t="shared" si="67"/>
        <v>0</v>
      </c>
      <c r="L278" s="29">
        <f t="shared" si="68"/>
        <v>0</v>
      </c>
      <c r="M278" s="30" t="s">
        <v>15</v>
      </c>
      <c r="N278" s="29">
        <f>IF($M278=0,0,VLOOKUP($M278,'VPMA-Datenbasis'!$A$5:$C$252,2,FALSE))</f>
        <v>14</v>
      </c>
      <c r="O278" s="29">
        <f>IF($M278=0,0,VLOOKUP($M278,'VPMA-Datenbasis'!$A$5:$C$252,3,FALSE))</f>
        <v>28</v>
      </c>
      <c r="P278" s="15"/>
      <c r="Q278" s="15"/>
      <c r="R278" s="13">
        <f t="shared" si="69"/>
        <v>0</v>
      </c>
      <c r="S278" s="32"/>
      <c r="T278" s="20"/>
      <c r="U278" s="20"/>
    </row>
    <row r="279" spans="1:21" ht="17.25" x14ac:dyDescent="0.3">
      <c r="A279" s="16"/>
      <c r="B279" s="26" t="s">
        <v>1</v>
      </c>
      <c r="C279" s="16"/>
      <c r="D279" s="26" t="s">
        <v>1</v>
      </c>
      <c r="E279" s="27">
        <f t="shared" si="63"/>
        <v>0</v>
      </c>
      <c r="F279" s="27">
        <f t="shared" si="64"/>
        <v>0</v>
      </c>
      <c r="G279" s="27">
        <f t="shared" si="65"/>
        <v>0</v>
      </c>
      <c r="H279" s="47"/>
      <c r="I279" s="47"/>
      <c r="J279" s="28">
        <f t="shared" si="66"/>
        <v>0</v>
      </c>
      <c r="K279" s="28">
        <f t="shared" si="67"/>
        <v>0</v>
      </c>
      <c r="L279" s="29">
        <f t="shared" si="68"/>
        <v>0</v>
      </c>
      <c r="M279" s="30" t="s">
        <v>15</v>
      </c>
      <c r="N279" s="29">
        <f>IF($M279=0,0,VLOOKUP($M279,'VPMA-Datenbasis'!$A$5:$C$252,2,FALSE))</f>
        <v>14</v>
      </c>
      <c r="O279" s="29">
        <f>IF($M279=0,0,VLOOKUP($M279,'VPMA-Datenbasis'!$A$5:$C$252,3,FALSE))</f>
        <v>28</v>
      </c>
      <c r="P279" s="15"/>
      <c r="Q279" s="15"/>
      <c r="R279" s="13">
        <f t="shared" si="69"/>
        <v>0</v>
      </c>
      <c r="S279" s="32"/>
      <c r="T279" s="20"/>
      <c r="U279" s="20"/>
    </row>
    <row r="280" spans="1:21" ht="17.25" x14ac:dyDescent="0.3">
      <c r="A280" s="16"/>
      <c r="B280" s="26" t="s">
        <v>1</v>
      </c>
      <c r="C280" s="16"/>
      <c r="D280" s="26" t="s">
        <v>1</v>
      </c>
      <c r="E280" s="27">
        <f t="shared" si="63"/>
        <v>0</v>
      </c>
      <c r="F280" s="27">
        <f t="shared" si="64"/>
        <v>0</v>
      </c>
      <c r="G280" s="27">
        <f t="shared" si="65"/>
        <v>0</v>
      </c>
      <c r="H280" s="47"/>
      <c r="I280" s="47"/>
      <c r="J280" s="28">
        <f t="shared" si="66"/>
        <v>0</v>
      </c>
      <c r="K280" s="28">
        <f t="shared" si="67"/>
        <v>0</v>
      </c>
      <c r="L280" s="29">
        <f t="shared" si="68"/>
        <v>0</v>
      </c>
      <c r="M280" s="30" t="s">
        <v>15</v>
      </c>
      <c r="N280" s="29">
        <f>IF($M280=0,0,VLOOKUP($M280,'VPMA-Datenbasis'!$A$5:$C$252,2,FALSE))</f>
        <v>14</v>
      </c>
      <c r="O280" s="29">
        <f>IF($M280=0,0,VLOOKUP($M280,'VPMA-Datenbasis'!$A$5:$C$252,3,FALSE))</f>
        <v>28</v>
      </c>
      <c r="P280" s="15"/>
      <c r="Q280" s="15"/>
      <c r="R280" s="13">
        <f t="shared" si="69"/>
        <v>0</v>
      </c>
      <c r="S280" s="32"/>
      <c r="T280" s="20"/>
      <c r="U280" s="20"/>
    </row>
    <row r="281" spans="1:21" ht="17.25" x14ac:dyDescent="0.3">
      <c r="A281" s="16"/>
      <c r="B281" s="26" t="s">
        <v>1</v>
      </c>
      <c r="C281" s="16"/>
      <c r="D281" s="26" t="s">
        <v>1</v>
      </c>
      <c r="E281" s="27">
        <f t="shared" si="63"/>
        <v>0</v>
      </c>
      <c r="F281" s="27">
        <f t="shared" si="64"/>
        <v>0</v>
      </c>
      <c r="G281" s="27">
        <f t="shared" si="65"/>
        <v>0</v>
      </c>
      <c r="H281" s="47"/>
      <c r="I281" s="47"/>
      <c r="J281" s="28">
        <f t="shared" si="66"/>
        <v>0</v>
      </c>
      <c r="K281" s="28">
        <f t="shared" si="67"/>
        <v>0</v>
      </c>
      <c r="L281" s="29">
        <f t="shared" si="68"/>
        <v>0</v>
      </c>
      <c r="M281" s="30" t="s">
        <v>15</v>
      </c>
      <c r="N281" s="29">
        <f>IF($M281=0,0,VLOOKUP($M281,'VPMA-Datenbasis'!$A$5:$C$252,2,FALSE))</f>
        <v>14</v>
      </c>
      <c r="O281" s="29">
        <f>IF($M281=0,0,VLOOKUP($M281,'VPMA-Datenbasis'!$A$5:$C$252,3,FALSE))</f>
        <v>28</v>
      </c>
      <c r="P281" s="15"/>
      <c r="Q281" s="15"/>
      <c r="R281" s="13">
        <f t="shared" si="69"/>
        <v>0</v>
      </c>
      <c r="S281" s="32"/>
      <c r="T281" s="20"/>
      <c r="U281" s="20"/>
    </row>
    <row r="282" spans="1:21" ht="17.25" x14ac:dyDescent="0.3">
      <c r="A282" s="16"/>
      <c r="B282" s="26" t="s">
        <v>1</v>
      </c>
      <c r="C282" s="16"/>
      <c r="D282" s="26" t="s">
        <v>1</v>
      </c>
      <c r="E282" s="27">
        <f t="shared" si="63"/>
        <v>0</v>
      </c>
      <c r="F282" s="27">
        <f t="shared" si="64"/>
        <v>0</v>
      </c>
      <c r="G282" s="27">
        <f t="shared" si="65"/>
        <v>0</v>
      </c>
      <c r="H282" s="47"/>
      <c r="I282" s="47"/>
      <c r="J282" s="28">
        <f t="shared" si="66"/>
        <v>0</v>
      </c>
      <c r="K282" s="28">
        <f t="shared" si="67"/>
        <v>0</v>
      </c>
      <c r="L282" s="29">
        <f t="shared" si="68"/>
        <v>0</v>
      </c>
      <c r="M282" s="30" t="s">
        <v>15</v>
      </c>
      <c r="N282" s="29">
        <f>IF($M282=0,0,VLOOKUP($M282,'VPMA-Datenbasis'!$A$5:$C$252,2,FALSE))</f>
        <v>14</v>
      </c>
      <c r="O282" s="29">
        <f>IF($M282=0,0,VLOOKUP($M282,'VPMA-Datenbasis'!$A$5:$C$252,3,FALSE))</f>
        <v>28</v>
      </c>
      <c r="P282" s="15"/>
      <c r="Q282" s="15"/>
      <c r="R282" s="13">
        <f t="shared" si="69"/>
        <v>0</v>
      </c>
      <c r="S282" s="32"/>
      <c r="T282" s="20"/>
      <c r="U282" s="20"/>
    </row>
    <row r="283" spans="1:21" ht="17.25" x14ac:dyDescent="0.3">
      <c r="A283" s="16"/>
      <c r="B283" s="26" t="s">
        <v>1</v>
      </c>
      <c r="C283" s="16"/>
      <c r="D283" s="26" t="s">
        <v>1</v>
      </c>
      <c r="E283" s="27">
        <f t="shared" si="63"/>
        <v>0</v>
      </c>
      <c r="F283" s="27">
        <f t="shared" si="64"/>
        <v>0</v>
      </c>
      <c r="G283" s="27">
        <f t="shared" si="65"/>
        <v>0</v>
      </c>
      <c r="H283" s="47"/>
      <c r="I283" s="47"/>
      <c r="J283" s="28">
        <f t="shared" si="66"/>
        <v>0</v>
      </c>
      <c r="K283" s="28">
        <f t="shared" si="67"/>
        <v>0</v>
      </c>
      <c r="L283" s="29">
        <f t="shared" si="68"/>
        <v>0</v>
      </c>
      <c r="M283" s="30" t="s">
        <v>15</v>
      </c>
      <c r="N283" s="29">
        <f>IF($M283=0,0,VLOOKUP($M283,'VPMA-Datenbasis'!$A$5:$C$252,2,FALSE))</f>
        <v>14</v>
      </c>
      <c r="O283" s="29">
        <f>IF($M283=0,0,VLOOKUP($M283,'VPMA-Datenbasis'!$A$5:$C$252,3,FALSE))</f>
        <v>28</v>
      </c>
      <c r="P283" s="15"/>
      <c r="Q283" s="15"/>
      <c r="R283" s="13">
        <f t="shared" si="69"/>
        <v>0</v>
      </c>
      <c r="S283" s="32"/>
      <c r="T283" s="20"/>
      <c r="U283" s="20"/>
    </row>
    <row r="284" spans="1:21" ht="17.25" x14ac:dyDescent="0.3">
      <c r="A284" s="16"/>
      <c r="B284" s="26" t="s">
        <v>1</v>
      </c>
      <c r="C284" s="16"/>
      <c r="D284" s="26" t="s">
        <v>1</v>
      </c>
      <c r="E284" s="27">
        <f t="shared" si="63"/>
        <v>0</v>
      </c>
      <c r="F284" s="27">
        <f t="shared" si="64"/>
        <v>0</v>
      </c>
      <c r="G284" s="27">
        <f t="shared" si="65"/>
        <v>0</v>
      </c>
      <c r="H284" s="47"/>
      <c r="I284" s="47"/>
      <c r="J284" s="28">
        <f t="shared" si="66"/>
        <v>0</v>
      </c>
      <c r="K284" s="28">
        <f t="shared" si="67"/>
        <v>0</v>
      </c>
      <c r="L284" s="29">
        <f t="shared" si="68"/>
        <v>0</v>
      </c>
      <c r="M284" s="30" t="s">
        <v>15</v>
      </c>
      <c r="N284" s="29">
        <f>IF($M284=0,0,VLOOKUP($M284,'VPMA-Datenbasis'!$A$5:$C$252,2,FALSE))</f>
        <v>14</v>
      </c>
      <c r="O284" s="29">
        <f>IF($M284=0,0,VLOOKUP($M284,'VPMA-Datenbasis'!$A$5:$C$252,3,FALSE))</f>
        <v>28</v>
      </c>
      <c r="P284" s="15"/>
      <c r="Q284" s="15"/>
      <c r="R284" s="13">
        <f t="shared" si="69"/>
        <v>0</v>
      </c>
      <c r="S284" s="32"/>
      <c r="T284" s="20"/>
      <c r="U284" s="20"/>
    </row>
    <row r="285" spans="1:21" ht="17.25" x14ac:dyDescent="0.3">
      <c r="A285" s="16"/>
      <c r="B285" s="26" t="s">
        <v>1</v>
      </c>
      <c r="C285" s="16"/>
      <c r="D285" s="26" t="s">
        <v>1</v>
      </c>
      <c r="E285" s="27">
        <f t="shared" si="63"/>
        <v>0</v>
      </c>
      <c r="F285" s="27">
        <f t="shared" si="64"/>
        <v>0</v>
      </c>
      <c r="G285" s="27">
        <f t="shared" si="65"/>
        <v>0</v>
      </c>
      <c r="H285" s="47"/>
      <c r="I285" s="47"/>
      <c r="J285" s="28">
        <f t="shared" si="66"/>
        <v>0</v>
      </c>
      <c r="K285" s="28">
        <f t="shared" si="67"/>
        <v>0</v>
      </c>
      <c r="L285" s="29">
        <f t="shared" si="68"/>
        <v>0</v>
      </c>
      <c r="M285" s="30" t="s">
        <v>15</v>
      </c>
      <c r="N285" s="29">
        <f>IF($M285=0,0,VLOOKUP($M285,'VPMA-Datenbasis'!$A$5:$C$252,2,FALSE))</f>
        <v>14</v>
      </c>
      <c r="O285" s="29">
        <f>IF($M285=0,0,VLOOKUP($M285,'VPMA-Datenbasis'!$A$5:$C$252,3,FALSE))</f>
        <v>28</v>
      </c>
      <c r="P285" s="15"/>
      <c r="Q285" s="15"/>
      <c r="R285" s="13">
        <f t="shared" si="69"/>
        <v>0</v>
      </c>
      <c r="S285" s="32"/>
      <c r="T285" s="20"/>
      <c r="U285" s="20"/>
    </row>
    <row r="286" spans="1:21" ht="17.25" x14ac:dyDescent="0.3">
      <c r="A286" s="16"/>
      <c r="B286" s="26" t="s">
        <v>1</v>
      </c>
      <c r="C286" s="16"/>
      <c r="D286" s="26" t="s">
        <v>1</v>
      </c>
      <c r="E286" s="27">
        <f t="shared" si="63"/>
        <v>0</v>
      </c>
      <c r="F286" s="27">
        <f t="shared" si="64"/>
        <v>0</v>
      </c>
      <c r="G286" s="27">
        <f t="shared" si="65"/>
        <v>0</v>
      </c>
      <c r="H286" s="47"/>
      <c r="I286" s="47"/>
      <c r="J286" s="28">
        <f t="shared" si="66"/>
        <v>0</v>
      </c>
      <c r="K286" s="28">
        <f t="shared" si="67"/>
        <v>0</v>
      </c>
      <c r="L286" s="29">
        <f t="shared" si="68"/>
        <v>0</v>
      </c>
      <c r="M286" s="30" t="s">
        <v>15</v>
      </c>
      <c r="N286" s="29">
        <f>IF($M286=0,0,VLOOKUP($M286,'VPMA-Datenbasis'!$A$5:$C$252,2,FALSE))</f>
        <v>14</v>
      </c>
      <c r="O286" s="29">
        <f>IF($M286=0,0,VLOOKUP($M286,'VPMA-Datenbasis'!$A$5:$C$252,3,FALSE))</f>
        <v>28</v>
      </c>
      <c r="P286" s="15"/>
      <c r="Q286" s="15"/>
      <c r="R286" s="13">
        <f t="shared" si="69"/>
        <v>0</v>
      </c>
      <c r="S286" s="32"/>
      <c r="T286" s="20"/>
      <c r="U286" s="20"/>
    </row>
    <row r="287" spans="1:21" ht="17.25" x14ac:dyDescent="0.3">
      <c r="A287" s="16"/>
      <c r="B287" s="26" t="s">
        <v>1</v>
      </c>
      <c r="C287" s="16"/>
      <c r="D287" s="26" t="s">
        <v>1</v>
      </c>
      <c r="E287" s="27">
        <f t="shared" si="63"/>
        <v>0</v>
      </c>
      <c r="F287" s="27">
        <f t="shared" si="64"/>
        <v>0</v>
      </c>
      <c r="G287" s="27">
        <f t="shared" si="65"/>
        <v>0</v>
      </c>
      <c r="H287" s="47"/>
      <c r="I287" s="47"/>
      <c r="J287" s="28">
        <f t="shared" si="66"/>
        <v>0</v>
      </c>
      <c r="K287" s="28">
        <f t="shared" si="67"/>
        <v>0</v>
      </c>
      <c r="L287" s="29">
        <f t="shared" si="68"/>
        <v>0</v>
      </c>
      <c r="M287" s="30" t="s">
        <v>15</v>
      </c>
      <c r="N287" s="29">
        <f>IF($M287=0,0,VLOOKUP($M287,'VPMA-Datenbasis'!$A$5:$C$252,2,FALSE))</f>
        <v>14</v>
      </c>
      <c r="O287" s="29">
        <f>IF($M287=0,0,VLOOKUP($M287,'VPMA-Datenbasis'!$A$5:$C$252,3,FALSE))</f>
        <v>28</v>
      </c>
      <c r="P287" s="15"/>
      <c r="Q287" s="15"/>
      <c r="R287" s="13">
        <f t="shared" si="69"/>
        <v>0</v>
      </c>
      <c r="S287" s="32"/>
      <c r="T287" s="20"/>
      <c r="U287" s="20"/>
    </row>
    <row r="288" spans="1:21" ht="17.25" x14ac:dyDescent="0.3">
      <c r="A288" s="16"/>
      <c r="B288" s="26" t="s">
        <v>1</v>
      </c>
      <c r="C288" s="16"/>
      <c r="D288" s="26" t="s">
        <v>1</v>
      </c>
      <c r="E288" s="27">
        <f t="shared" si="63"/>
        <v>0</v>
      </c>
      <c r="F288" s="27">
        <f t="shared" si="64"/>
        <v>0</v>
      </c>
      <c r="G288" s="27">
        <f t="shared" si="65"/>
        <v>0</v>
      </c>
      <c r="H288" s="47"/>
      <c r="I288" s="47"/>
      <c r="J288" s="28">
        <f t="shared" si="66"/>
        <v>0</v>
      </c>
      <c r="K288" s="28">
        <f t="shared" si="67"/>
        <v>0</v>
      </c>
      <c r="L288" s="29">
        <f t="shared" si="68"/>
        <v>0</v>
      </c>
      <c r="M288" s="30" t="s">
        <v>15</v>
      </c>
      <c r="N288" s="29">
        <f>IF($M288=0,0,VLOOKUP($M288,'VPMA-Datenbasis'!$A$5:$C$252,2,FALSE))</f>
        <v>14</v>
      </c>
      <c r="O288" s="29">
        <f>IF($M288=0,0,VLOOKUP($M288,'VPMA-Datenbasis'!$A$5:$C$252,3,FALSE))</f>
        <v>28</v>
      </c>
      <c r="P288" s="15"/>
      <c r="Q288" s="15"/>
      <c r="R288" s="13">
        <f t="shared" si="69"/>
        <v>0</v>
      </c>
      <c r="S288" s="32"/>
      <c r="T288" s="20"/>
      <c r="U288" s="20"/>
    </row>
    <row r="289" spans="1:21" ht="17.25" x14ac:dyDescent="0.3">
      <c r="A289" s="16"/>
      <c r="B289" s="26" t="s">
        <v>1</v>
      </c>
      <c r="C289" s="16"/>
      <c r="D289" s="26" t="s">
        <v>1</v>
      </c>
      <c r="E289" s="27">
        <f t="shared" si="63"/>
        <v>0</v>
      </c>
      <c r="F289" s="27">
        <f t="shared" si="64"/>
        <v>0</v>
      </c>
      <c r="G289" s="27">
        <f t="shared" si="65"/>
        <v>0</v>
      </c>
      <c r="H289" s="47"/>
      <c r="I289" s="47"/>
      <c r="J289" s="28">
        <f t="shared" si="66"/>
        <v>0</v>
      </c>
      <c r="K289" s="28">
        <f t="shared" si="67"/>
        <v>0</v>
      </c>
      <c r="L289" s="29">
        <f t="shared" si="68"/>
        <v>0</v>
      </c>
      <c r="M289" s="30" t="s">
        <v>15</v>
      </c>
      <c r="N289" s="29">
        <f>IF($M289=0,0,VLOOKUP($M289,'VPMA-Datenbasis'!$A$5:$C$252,2,FALSE))</f>
        <v>14</v>
      </c>
      <c r="O289" s="29">
        <f>IF($M289=0,0,VLOOKUP($M289,'VPMA-Datenbasis'!$A$5:$C$252,3,FALSE))</f>
        <v>28</v>
      </c>
      <c r="P289" s="15"/>
      <c r="Q289" s="15"/>
      <c r="R289" s="13">
        <f t="shared" si="69"/>
        <v>0</v>
      </c>
      <c r="S289" s="32"/>
      <c r="T289" s="20"/>
      <c r="U289" s="20"/>
    </row>
    <row r="290" spans="1:21" ht="17.25" x14ac:dyDescent="0.3">
      <c r="A290" s="16"/>
      <c r="B290" s="26" t="s">
        <v>1</v>
      </c>
      <c r="C290" s="16"/>
      <c r="D290" s="26" t="s">
        <v>1</v>
      </c>
      <c r="E290" s="27">
        <f t="shared" si="63"/>
        <v>0</v>
      </c>
      <c r="F290" s="27">
        <f t="shared" si="64"/>
        <v>0</v>
      </c>
      <c r="G290" s="27">
        <f t="shared" si="65"/>
        <v>0</v>
      </c>
      <c r="H290" s="47"/>
      <c r="I290" s="47"/>
      <c r="J290" s="28">
        <f t="shared" si="66"/>
        <v>0</v>
      </c>
      <c r="K290" s="28">
        <f t="shared" si="67"/>
        <v>0</v>
      </c>
      <c r="L290" s="29">
        <f t="shared" si="68"/>
        <v>0</v>
      </c>
      <c r="M290" s="30" t="s">
        <v>15</v>
      </c>
      <c r="N290" s="29">
        <f>IF($M290=0,0,VLOOKUP($M290,'VPMA-Datenbasis'!$A$5:$C$252,2,FALSE))</f>
        <v>14</v>
      </c>
      <c r="O290" s="29">
        <f>IF($M290=0,0,VLOOKUP($M290,'VPMA-Datenbasis'!$A$5:$C$252,3,FALSE))</f>
        <v>28</v>
      </c>
      <c r="P290" s="15"/>
      <c r="Q290" s="15"/>
      <c r="R290" s="13">
        <f t="shared" si="69"/>
        <v>0</v>
      </c>
      <c r="S290" s="32"/>
      <c r="T290" s="20"/>
      <c r="U290" s="20"/>
    </row>
    <row r="291" spans="1:21" ht="17.25" x14ac:dyDescent="0.3">
      <c r="A291" s="16"/>
      <c r="B291" s="26" t="s">
        <v>1</v>
      </c>
      <c r="C291" s="16"/>
      <c r="D291" s="26" t="s">
        <v>1</v>
      </c>
      <c r="E291" s="27">
        <f t="shared" si="63"/>
        <v>0</v>
      </c>
      <c r="F291" s="27">
        <f t="shared" si="64"/>
        <v>0</v>
      </c>
      <c r="G291" s="27">
        <f t="shared" si="65"/>
        <v>0</v>
      </c>
      <c r="H291" s="47"/>
      <c r="I291" s="47"/>
      <c r="J291" s="28">
        <f t="shared" si="66"/>
        <v>0</v>
      </c>
      <c r="K291" s="28">
        <f t="shared" si="67"/>
        <v>0</v>
      </c>
      <c r="L291" s="29">
        <f t="shared" si="68"/>
        <v>0</v>
      </c>
      <c r="M291" s="30" t="s">
        <v>15</v>
      </c>
      <c r="N291" s="29">
        <f>IF($M291=0,0,VLOOKUP($M291,'VPMA-Datenbasis'!$A$5:$C$252,2,FALSE))</f>
        <v>14</v>
      </c>
      <c r="O291" s="29">
        <f>IF($M291=0,0,VLOOKUP($M291,'VPMA-Datenbasis'!$A$5:$C$252,3,FALSE))</f>
        <v>28</v>
      </c>
      <c r="P291" s="15"/>
      <c r="Q291" s="15"/>
      <c r="R291" s="13">
        <f t="shared" si="69"/>
        <v>0</v>
      </c>
      <c r="S291" s="32"/>
      <c r="T291" s="20"/>
      <c r="U291" s="20"/>
    </row>
    <row r="292" spans="1:21" ht="17.25" x14ac:dyDescent="0.3">
      <c r="A292" s="16"/>
      <c r="B292" s="26" t="s">
        <v>1</v>
      </c>
      <c r="C292" s="16"/>
      <c r="D292" s="26" t="s">
        <v>1</v>
      </c>
      <c r="E292" s="27">
        <f t="shared" si="63"/>
        <v>0</v>
      </c>
      <c r="F292" s="27">
        <f t="shared" si="64"/>
        <v>0</v>
      </c>
      <c r="G292" s="27">
        <f t="shared" si="65"/>
        <v>0</v>
      </c>
      <c r="H292" s="47"/>
      <c r="I292" s="47"/>
      <c r="J292" s="28">
        <f t="shared" si="66"/>
        <v>0</v>
      </c>
      <c r="K292" s="28">
        <f t="shared" si="67"/>
        <v>0</v>
      </c>
      <c r="L292" s="29">
        <f t="shared" si="68"/>
        <v>0</v>
      </c>
      <c r="M292" s="30" t="s">
        <v>15</v>
      </c>
      <c r="N292" s="29">
        <f>IF($M292=0,0,VLOOKUP($M292,'VPMA-Datenbasis'!$A$5:$C$252,2,FALSE))</f>
        <v>14</v>
      </c>
      <c r="O292" s="29">
        <f>IF($M292=0,0,VLOOKUP($M292,'VPMA-Datenbasis'!$A$5:$C$252,3,FALSE))</f>
        <v>28</v>
      </c>
      <c r="P292" s="15"/>
      <c r="Q292" s="15"/>
      <c r="R292" s="13">
        <f t="shared" si="69"/>
        <v>0</v>
      </c>
      <c r="S292" s="32"/>
      <c r="T292" s="20"/>
      <c r="U292" s="20"/>
    </row>
    <row r="293" spans="1:21" ht="17.25" x14ac:dyDescent="0.3">
      <c r="A293" s="16"/>
      <c r="B293" s="26" t="s">
        <v>1</v>
      </c>
      <c r="C293" s="16"/>
      <c r="D293" s="26" t="s">
        <v>1</v>
      </c>
      <c r="E293" s="27">
        <f t="shared" si="63"/>
        <v>0</v>
      </c>
      <c r="F293" s="27">
        <f t="shared" si="64"/>
        <v>0</v>
      </c>
      <c r="G293" s="27">
        <f t="shared" si="65"/>
        <v>0</v>
      </c>
      <c r="H293" s="47"/>
      <c r="I293" s="47"/>
      <c r="J293" s="28">
        <f t="shared" si="66"/>
        <v>0</v>
      </c>
      <c r="K293" s="28">
        <f t="shared" si="67"/>
        <v>0</v>
      </c>
      <c r="L293" s="29">
        <f t="shared" si="68"/>
        <v>0</v>
      </c>
      <c r="M293" s="30" t="s">
        <v>15</v>
      </c>
      <c r="N293" s="29">
        <f>IF($M293=0,0,VLOOKUP($M293,'VPMA-Datenbasis'!$A$5:$C$252,2,FALSE))</f>
        <v>14</v>
      </c>
      <c r="O293" s="29">
        <f>IF($M293=0,0,VLOOKUP($M293,'VPMA-Datenbasis'!$A$5:$C$252,3,FALSE))</f>
        <v>28</v>
      </c>
      <c r="P293" s="15"/>
      <c r="Q293" s="15"/>
      <c r="R293" s="13">
        <f t="shared" si="69"/>
        <v>0</v>
      </c>
      <c r="S293" s="32"/>
      <c r="T293" s="20"/>
      <c r="U293" s="20"/>
    </row>
    <row r="294" spans="1:21" ht="17.25" x14ac:dyDescent="0.3">
      <c r="A294" s="16"/>
      <c r="B294" s="26" t="s">
        <v>1</v>
      </c>
      <c r="C294" s="16"/>
      <c r="D294" s="26" t="s">
        <v>1</v>
      </c>
      <c r="E294" s="27">
        <f t="shared" si="63"/>
        <v>0</v>
      </c>
      <c r="F294" s="27">
        <f t="shared" si="64"/>
        <v>0</v>
      </c>
      <c r="G294" s="27">
        <f t="shared" si="65"/>
        <v>0</v>
      </c>
      <c r="H294" s="47"/>
      <c r="I294" s="47"/>
      <c r="J294" s="28">
        <f t="shared" si="66"/>
        <v>0</v>
      </c>
      <c r="K294" s="28">
        <f t="shared" si="67"/>
        <v>0</v>
      </c>
      <c r="L294" s="29">
        <f t="shared" si="68"/>
        <v>0</v>
      </c>
      <c r="M294" s="30" t="s">
        <v>15</v>
      </c>
      <c r="N294" s="29">
        <f>IF($M294=0,0,VLOOKUP($M294,'VPMA-Datenbasis'!$A$5:$C$252,2,FALSE))</f>
        <v>14</v>
      </c>
      <c r="O294" s="29">
        <f>IF($M294=0,0,VLOOKUP($M294,'VPMA-Datenbasis'!$A$5:$C$252,3,FALSE))</f>
        <v>28</v>
      </c>
      <c r="P294" s="15"/>
      <c r="Q294" s="15"/>
      <c r="R294" s="13">
        <f t="shared" si="69"/>
        <v>0</v>
      </c>
      <c r="S294" s="32"/>
      <c r="T294" s="20"/>
      <c r="U294" s="20"/>
    </row>
    <row r="295" spans="1:21" ht="17.25" x14ac:dyDescent="0.3">
      <c r="A295" s="16"/>
      <c r="B295" s="26" t="s">
        <v>1</v>
      </c>
      <c r="C295" s="16"/>
      <c r="D295" s="26" t="s">
        <v>1</v>
      </c>
      <c r="E295" s="27">
        <f t="shared" si="63"/>
        <v>0</v>
      </c>
      <c r="F295" s="27">
        <f t="shared" si="64"/>
        <v>0</v>
      </c>
      <c r="G295" s="27">
        <f t="shared" si="65"/>
        <v>0</v>
      </c>
      <c r="H295" s="47"/>
      <c r="I295" s="47"/>
      <c r="J295" s="28">
        <f t="shared" si="66"/>
        <v>0</v>
      </c>
      <c r="K295" s="28">
        <f t="shared" si="67"/>
        <v>0</v>
      </c>
      <c r="L295" s="29">
        <f t="shared" si="68"/>
        <v>0</v>
      </c>
      <c r="M295" s="30" t="s">
        <v>15</v>
      </c>
      <c r="N295" s="29">
        <f>IF($M295=0,0,VLOOKUP($M295,'VPMA-Datenbasis'!$A$5:$C$252,2,FALSE))</f>
        <v>14</v>
      </c>
      <c r="O295" s="29">
        <f>IF($M295=0,0,VLOOKUP($M295,'VPMA-Datenbasis'!$A$5:$C$252,3,FALSE))</f>
        <v>28</v>
      </c>
      <c r="P295" s="15"/>
      <c r="Q295" s="15"/>
      <c r="R295" s="13">
        <f t="shared" si="69"/>
        <v>0</v>
      </c>
      <c r="S295" s="32"/>
      <c r="T295" s="20"/>
      <c r="U295" s="20"/>
    </row>
    <row r="296" spans="1:21" ht="17.25" x14ac:dyDescent="0.3">
      <c r="A296" s="16"/>
      <c r="B296" s="26" t="s">
        <v>1</v>
      </c>
      <c r="C296" s="16"/>
      <c r="D296" s="26" t="s">
        <v>1</v>
      </c>
      <c r="E296" s="27">
        <f t="shared" si="63"/>
        <v>0</v>
      </c>
      <c r="F296" s="27">
        <f t="shared" si="64"/>
        <v>0</v>
      </c>
      <c r="G296" s="27">
        <f t="shared" si="65"/>
        <v>0</v>
      </c>
      <c r="H296" s="47"/>
      <c r="I296" s="47"/>
      <c r="J296" s="28">
        <f t="shared" si="66"/>
        <v>0</v>
      </c>
      <c r="K296" s="28">
        <f t="shared" si="67"/>
        <v>0</v>
      </c>
      <c r="L296" s="29">
        <f t="shared" si="68"/>
        <v>0</v>
      </c>
      <c r="M296" s="30" t="s">
        <v>15</v>
      </c>
      <c r="N296" s="29">
        <f>IF($M296=0,0,VLOOKUP($M296,'VPMA-Datenbasis'!$A$5:$C$252,2,FALSE))</f>
        <v>14</v>
      </c>
      <c r="O296" s="29">
        <f>IF($M296=0,0,VLOOKUP($M296,'VPMA-Datenbasis'!$A$5:$C$252,3,FALSE))</f>
        <v>28</v>
      </c>
      <c r="P296" s="15"/>
      <c r="Q296" s="15"/>
      <c r="R296" s="13">
        <f t="shared" si="69"/>
        <v>0</v>
      </c>
      <c r="S296" s="32"/>
      <c r="T296" s="20"/>
      <c r="U296" s="20"/>
    </row>
    <row r="297" spans="1:21" ht="17.25" x14ac:dyDescent="0.3">
      <c r="A297" s="16"/>
      <c r="B297" s="26" t="s">
        <v>1</v>
      </c>
      <c r="C297" s="16"/>
      <c r="D297" s="26" t="s">
        <v>1</v>
      </c>
      <c r="E297" s="27">
        <f t="shared" si="63"/>
        <v>0</v>
      </c>
      <c r="F297" s="27">
        <f t="shared" si="64"/>
        <v>0</v>
      </c>
      <c r="G297" s="27">
        <f t="shared" si="65"/>
        <v>0</v>
      </c>
      <c r="H297" s="47"/>
      <c r="I297" s="47"/>
      <c r="J297" s="28">
        <f t="shared" si="66"/>
        <v>0</v>
      </c>
      <c r="K297" s="28">
        <f t="shared" si="67"/>
        <v>0</v>
      </c>
      <c r="L297" s="29">
        <f t="shared" si="68"/>
        <v>0</v>
      </c>
      <c r="M297" s="30" t="s">
        <v>15</v>
      </c>
      <c r="N297" s="29">
        <f>IF($M297=0,0,VLOOKUP($M297,'VPMA-Datenbasis'!$A$5:$C$252,2,FALSE))</f>
        <v>14</v>
      </c>
      <c r="O297" s="29">
        <f>IF($M297=0,0,VLOOKUP($M297,'VPMA-Datenbasis'!$A$5:$C$252,3,FALSE))</f>
        <v>28</v>
      </c>
      <c r="P297" s="15"/>
      <c r="Q297" s="15"/>
      <c r="R297" s="13">
        <f t="shared" si="69"/>
        <v>0</v>
      </c>
      <c r="S297" s="32"/>
      <c r="T297" s="20"/>
      <c r="U297" s="20"/>
    </row>
    <row r="298" spans="1:21" ht="17.25" x14ac:dyDescent="0.3">
      <c r="A298" s="16"/>
      <c r="B298" s="26" t="s">
        <v>1</v>
      </c>
      <c r="C298" s="16"/>
      <c r="D298" s="26" t="s">
        <v>1</v>
      </c>
      <c r="E298" s="27">
        <f t="shared" si="63"/>
        <v>0</v>
      </c>
      <c r="F298" s="27">
        <f t="shared" si="64"/>
        <v>0</v>
      </c>
      <c r="G298" s="27">
        <f t="shared" si="65"/>
        <v>0</v>
      </c>
      <c r="H298" s="47"/>
      <c r="I298" s="47"/>
      <c r="J298" s="28">
        <f t="shared" si="66"/>
        <v>0</v>
      </c>
      <c r="K298" s="28">
        <f t="shared" si="67"/>
        <v>0</v>
      </c>
      <c r="L298" s="29">
        <f t="shared" si="68"/>
        <v>0</v>
      </c>
      <c r="M298" s="30" t="s">
        <v>15</v>
      </c>
      <c r="N298" s="29">
        <f>IF($M298=0,0,VLOOKUP($M298,'VPMA-Datenbasis'!$A$5:$C$252,2,FALSE))</f>
        <v>14</v>
      </c>
      <c r="O298" s="29">
        <f>IF($M298=0,0,VLOOKUP($M298,'VPMA-Datenbasis'!$A$5:$C$252,3,FALSE))</f>
        <v>28</v>
      </c>
      <c r="P298" s="15"/>
      <c r="Q298" s="15"/>
      <c r="R298" s="13">
        <f t="shared" si="69"/>
        <v>0</v>
      </c>
      <c r="S298" s="32"/>
      <c r="T298" s="20"/>
      <c r="U298" s="20"/>
    </row>
    <row r="299" spans="1:21" ht="17.25" x14ac:dyDescent="0.3">
      <c r="A299" s="16"/>
      <c r="B299" s="26" t="s">
        <v>1</v>
      </c>
      <c r="C299" s="16"/>
      <c r="D299" s="26" t="s">
        <v>1</v>
      </c>
      <c r="E299" s="27">
        <f t="shared" si="63"/>
        <v>0</v>
      </c>
      <c r="F299" s="27">
        <f t="shared" si="64"/>
        <v>0</v>
      </c>
      <c r="G299" s="27">
        <f t="shared" si="65"/>
        <v>0</v>
      </c>
      <c r="H299" s="47"/>
      <c r="I299" s="47"/>
      <c r="J299" s="28">
        <f t="shared" si="66"/>
        <v>0</v>
      </c>
      <c r="K299" s="28">
        <f t="shared" si="67"/>
        <v>0</v>
      </c>
      <c r="L299" s="29">
        <f t="shared" si="68"/>
        <v>0</v>
      </c>
      <c r="M299" s="30" t="s">
        <v>15</v>
      </c>
      <c r="N299" s="29">
        <f>IF($M299=0,0,VLOOKUP($M299,'VPMA-Datenbasis'!$A$5:$C$252,2,FALSE))</f>
        <v>14</v>
      </c>
      <c r="O299" s="29">
        <f>IF($M299=0,0,VLOOKUP($M299,'VPMA-Datenbasis'!$A$5:$C$252,3,FALSE))</f>
        <v>28</v>
      </c>
      <c r="P299" s="15"/>
      <c r="Q299" s="15"/>
      <c r="R299" s="13">
        <f t="shared" si="69"/>
        <v>0</v>
      </c>
      <c r="S299" s="32"/>
      <c r="T299" s="20"/>
      <c r="U299" s="20"/>
    </row>
    <row r="300" spans="1:21" ht="17.25" x14ac:dyDescent="0.3">
      <c r="A300" s="16"/>
      <c r="B300" s="26" t="s">
        <v>1</v>
      </c>
      <c r="C300" s="16"/>
      <c r="D300" s="26" t="s">
        <v>1</v>
      </c>
      <c r="E300" s="27">
        <f t="shared" si="63"/>
        <v>0</v>
      </c>
      <c r="F300" s="27">
        <f t="shared" si="64"/>
        <v>0</v>
      </c>
      <c r="G300" s="27">
        <f t="shared" si="65"/>
        <v>0</v>
      </c>
      <c r="H300" s="47"/>
      <c r="I300" s="47"/>
      <c r="J300" s="28">
        <f t="shared" si="66"/>
        <v>0</v>
      </c>
      <c r="K300" s="28">
        <f t="shared" si="67"/>
        <v>0</v>
      </c>
      <c r="L300" s="29">
        <f t="shared" si="68"/>
        <v>0</v>
      </c>
      <c r="M300" s="30" t="s">
        <v>15</v>
      </c>
      <c r="N300" s="29">
        <f>IF($M300=0,0,VLOOKUP($M300,'VPMA-Datenbasis'!$A$5:$C$252,2,FALSE))</f>
        <v>14</v>
      </c>
      <c r="O300" s="29">
        <f>IF($M300=0,0,VLOOKUP($M300,'VPMA-Datenbasis'!$A$5:$C$252,3,FALSE))</f>
        <v>28</v>
      </c>
      <c r="P300" s="15"/>
      <c r="Q300" s="15"/>
      <c r="R300" s="13">
        <f t="shared" si="69"/>
        <v>0</v>
      </c>
      <c r="S300" s="32"/>
      <c r="T300" s="20"/>
      <c r="U300" s="20"/>
    </row>
    <row r="301" spans="1:21" ht="17.25" x14ac:dyDescent="0.3">
      <c r="A301" s="16"/>
      <c r="B301" s="26" t="s">
        <v>1</v>
      </c>
      <c r="C301" s="16"/>
      <c r="D301" s="26" t="s">
        <v>1</v>
      </c>
      <c r="E301" s="27">
        <f t="shared" si="63"/>
        <v>0</v>
      </c>
      <c r="F301" s="27">
        <f t="shared" si="64"/>
        <v>0</v>
      </c>
      <c r="G301" s="27">
        <f t="shared" si="65"/>
        <v>0</v>
      </c>
      <c r="H301" s="47"/>
      <c r="I301" s="47"/>
      <c r="J301" s="28">
        <f t="shared" si="66"/>
        <v>0</v>
      </c>
      <c r="K301" s="28">
        <f t="shared" si="67"/>
        <v>0</v>
      </c>
      <c r="L301" s="29">
        <f t="shared" si="68"/>
        <v>0</v>
      </c>
      <c r="M301" s="30" t="s">
        <v>15</v>
      </c>
      <c r="N301" s="29">
        <f>IF($M301=0,0,VLOOKUP($M301,'VPMA-Datenbasis'!$A$5:$C$252,2,FALSE))</f>
        <v>14</v>
      </c>
      <c r="O301" s="29">
        <f>IF($M301=0,0,VLOOKUP($M301,'VPMA-Datenbasis'!$A$5:$C$252,3,FALSE))</f>
        <v>28</v>
      </c>
      <c r="P301" s="15"/>
      <c r="Q301" s="15"/>
      <c r="R301" s="13">
        <f t="shared" si="69"/>
        <v>0</v>
      </c>
      <c r="S301" s="32"/>
      <c r="T301" s="20"/>
      <c r="U301" s="20"/>
    </row>
    <row r="302" spans="1:21" ht="18.75" customHeight="1" x14ac:dyDescent="0.3">
      <c r="A302" s="16"/>
      <c r="B302" s="26" t="s">
        <v>1</v>
      </c>
      <c r="C302" s="16"/>
      <c r="D302" s="26" t="s">
        <v>1</v>
      </c>
      <c r="E302" s="27">
        <f t="shared" si="63"/>
        <v>0</v>
      </c>
      <c r="F302" s="27">
        <f t="shared" si="64"/>
        <v>0</v>
      </c>
      <c r="G302" s="27">
        <f t="shared" si="65"/>
        <v>0</v>
      </c>
      <c r="H302" s="47"/>
      <c r="I302" s="47"/>
      <c r="J302" s="28">
        <f t="shared" si="66"/>
        <v>0</v>
      </c>
      <c r="K302" s="28">
        <f t="shared" si="67"/>
        <v>0</v>
      </c>
      <c r="L302" s="29">
        <f t="shared" si="68"/>
        <v>0</v>
      </c>
      <c r="M302" s="30" t="s">
        <v>15</v>
      </c>
      <c r="N302" s="29">
        <f>IF($M302=0,0,VLOOKUP($M302,'VPMA-Datenbasis'!$A$5:$C$252,2,FALSE))</f>
        <v>14</v>
      </c>
      <c r="O302" s="29">
        <f>IF($M302=0,0,VLOOKUP($M302,'VPMA-Datenbasis'!$A$5:$C$252,3,FALSE))</f>
        <v>28</v>
      </c>
      <c r="P302" s="15"/>
      <c r="Q302" s="15"/>
      <c r="R302" s="13">
        <f t="shared" si="69"/>
        <v>0</v>
      </c>
      <c r="S302" s="32"/>
      <c r="T302" s="20"/>
      <c r="U302" s="20"/>
    </row>
    <row r="303" spans="1:21" ht="16.5" hidden="1" thickBot="1" x14ac:dyDescent="0.3">
      <c r="A303" s="17"/>
      <c r="B303" s="18"/>
      <c r="C303" s="17"/>
      <c r="D303" s="18"/>
      <c r="E303" s="18"/>
      <c r="F303" s="18"/>
      <c r="G303" s="18"/>
      <c r="H303" s="64" t="s">
        <v>0</v>
      </c>
      <c r="I303" s="65"/>
      <c r="J303" s="24">
        <f>SUM(J12:J302)</f>
        <v>28</v>
      </c>
      <c r="K303" s="24">
        <f>SUM(K12:K302)</f>
        <v>28</v>
      </c>
      <c r="L303" s="25">
        <f>SUM(L12:L302)</f>
        <v>56</v>
      </c>
      <c r="M303" s="25"/>
      <c r="N303" s="25"/>
      <c r="O303" s="25"/>
      <c r="P303" s="25">
        <f>SUM(P12:P302)</f>
        <v>0</v>
      </c>
      <c r="Q303" s="25">
        <f>SUM(Q12:Q302)</f>
        <v>0</v>
      </c>
      <c r="R303" s="19">
        <f>SUM(R12:R302)</f>
        <v>0</v>
      </c>
      <c r="S303" s="32"/>
      <c r="T303" s="32"/>
    </row>
  </sheetData>
  <sheetProtection algorithmName="SHA-512" hashValue="VyIGE6ABbAFEEi9VqX42Eg8H0JpQ2qQdWO1rah6d6sd5jDseb/ZlltqHArfyM/L+BKtVCV2evAOmfyhXb2dqwQ==" saltValue="vX13bWAbd/wJjVZEnveNjA==" spinCount="100000" sheet="1" objects="1" scenarios="1"/>
  <mergeCells count="313">
    <mergeCell ref="H299:I299"/>
    <mergeCell ref="H300:I300"/>
    <mergeCell ref="H301:I301"/>
    <mergeCell ref="H302:I302"/>
    <mergeCell ref="H290:I290"/>
    <mergeCell ref="H291:I291"/>
    <mergeCell ref="H292:I292"/>
    <mergeCell ref="H293:I293"/>
    <mergeCell ref="H294:I294"/>
    <mergeCell ref="H295:I295"/>
    <mergeCell ref="H296:I296"/>
    <mergeCell ref="H297:I297"/>
    <mergeCell ref="H298:I298"/>
    <mergeCell ref="H281:I281"/>
    <mergeCell ref="H282:I282"/>
    <mergeCell ref="H283:I283"/>
    <mergeCell ref="H284:I284"/>
    <mergeCell ref="H285:I285"/>
    <mergeCell ref="H286:I286"/>
    <mergeCell ref="H287:I287"/>
    <mergeCell ref="H288:I288"/>
    <mergeCell ref="H289:I289"/>
    <mergeCell ref="H272:I272"/>
    <mergeCell ref="H273:I273"/>
    <mergeCell ref="H274:I274"/>
    <mergeCell ref="H275:I275"/>
    <mergeCell ref="H276:I276"/>
    <mergeCell ref="H277:I277"/>
    <mergeCell ref="H278:I278"/>
    <mergeCell ref="H279:I279"/>
    <mergeCell ref="H280:I280"/>
    <mergeCell ref="H263:I263"/>
    <mergeCell ref="H264:I264"/>
    <mergeCell ref="H265:I265"/>
    <mergeCell ref="H266:I266"/>
    <mergeCell ref="H267:I267"/>
    <mergeCell ref="H268:I268"/>
    <mergeCell ref="H269:I269"/>
    <mergeCell ref="H270:I270"/>
    <mergeCell ref="H271:I271"/>
    <mergeCell ref="H254:I254"/>
    <mergeCell ref="H255:I255"/>
    <mergeCell ref="H256:I256"/>
    <mergeCell ref="H257:I257"/>
    <mergeCell ref="H258:I258"/>
    <mergeCell ref="H259:I259"/>
    <mergeCell ref="H260:I260"/>
    <mergeCell ref="H261:I261"/>
    <mergeCell ref="H262:I262"/>
    <mergeCell ref="H245:I245"/>
    <mergeCell ref="H246:I246"/>
    <mergeCell ref="H247:I247"/>
    <mergeCell ref="H248:I248"/>
    <mergeCell ref="H249:I249"/>
    <mergeCell ref="H250:I250"/>
    <mergeCell ref="H251:I251"/>
    <mergeCell ref="H252:I252"/>
    <mergeCell ref="H253:I253"/>
    <mergeCell ref="H236:I236"/>
    <mergeCell ref="H237:I237"/>
    <mergeCell ref="H238:I238"/>
    <mergeCell ref="H239:I239"/>
    <mergeCell ref="H240:I240"/>
    <mergeCell ref="H241:I241"/>
    <mergeCell ref="H242:I242"/>
    <mergeCell ref="H243:I243"/>
    <mergeCell ref="H244:I244"/>
    <mergeCell ref="H227:I227"/>
    <mergeCell ref="H228:I228"/>
    <mergeCell ref="H229:I229"/>
    <mergeCell ref="H230:I230"/>
    <mergeCell ref="H231:I231"/>
    <mergeCell ref="H232:I232"/>
    <mergeCell ref="H233:I233"/>
    <mergeCell ref="H234:I234"/>
    <mergeCell ref="H235:I235"/>
    <mergeCell ref="H218:I218"/>
    <mergeCell ref="H219:I219"/>
    <mergeCell ref="H220:I220"/>
    <mergeCell ref="H221:I221"/>
    <mergeCell ref="H222:I222"/>
    <mergeCell ref="H223:I223"/>
    <mergeCell ref="H224:I224"/>
    <mergeCell ref="H225:I225"/>
    <mergeCell ref="H226:I226"/>
    <mergeCell ref="H209:I209"/>
    <mergeCell ref="H210:I210"/>
    <mergeCell ref="H211:I211"/>
    <mergeCell ref="H212:I212"/>
    <mergeCell ref="H213:I213"/>
    <mergeCell ref="H214:I214"/>
    <mergeCell ref="H215:I215"/>
    <mergeCell ref="H216:I216"/>
    <mergeCell ref="H217:I217"/>
    <mergeCell ref="H200:I200"/>
    <mergeCell ref="H201:I201"/>
    <mergeCell ref="H202:I202"/>
    <mergeCell ref="H203:I203"/>
    <mergeCell ref="H204:I204"/>
    <mergeCell ref="H205:I205"/>
    <mergeCell ref="H206:I206"/>
    <mergeCell ref="H207:I207"/>
    <mergeCell ref="H208:I208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H199:I199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173:I173"/>
    <mergeCell ref="H174:I174"/>
    <mergeCell ref="H175:I175"/>
    <mergeCell ref="H176:I176"/>
    <mergeCell ref="H177:I177"/>
    <mergeCell ref="H178:I178"/>
    <mergeCell ref="H179:I179"/>
    <mergeCell ref="H180:I180"/>
    <mergeCell ref="H181:I181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97:I97"/>
    <mergeCell ref="H98:I98"/>
    <mergeCell ref="H86:I86"/>
    <mergeCell ref="H87:I87"/>
    <mergeCell ref="H99:I99"/>
    <mergeCell ref="H100:I100"/>
    <mergeCell ref="H38:I38"/>
    <mergeCell ref="H39:I39"/>
    <mergeCell ref="H40:I40"/>
    <mergeCell ref="H41:I41"/>
    <mergeCell ref="H42:I42"/>
    <mergeCell ref="H43:I43"/>
    <mergeCell ref="H45:I45"/>
    <mergeCell ref="H46:I46"/>
    <mergeCell ref="H47:I47"/>
    <mergeCell ref="H48:I48"/>
    <mergeCell ref="H49:I49"/>
    <mergeCell ref="H50:I50"/>
    <mergeCell ref="H66:I66"/>
    <mergeCell ref="H67:I67"/>
    <mergeCell ref="H68:I68"/>
    <mergeCell ref="H61:I61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R10:R11"/>
    <mergeCell ref="L10:L11"/>
    <mergeCell ref="K10:K11"/>
    <mergeCell ref="J10:J11"/>
    <mergeCell ref="M10:M11"/>
    <mergeCell ref="H14:I14"/>
    <mergeCell ref="H15:I15"/>
    <mergeCell ref="H16:I16"/>
    <mergeCell ref="H17:I17"/>
    <mergeCell ref="H51:I51"/>
    <mergeCell ref="H52:I52"/>
    <mergeCell ref="H53:I53"/>
    <mergeCell ref="H54:I54"/>
    <mergeCell ref="H55:I55"/>
    <mergeCell ref="H34:I34"/>
    <mergeCell ref="H30:I30"/>
    <mergeCell ref="H18:I18"/>
    <mergeCell ref="H303:I303"/>
    <mergeCell ref="H20:I20"/>
    <mergeCell ref="H21:I21"/>
    <mergeCell ref="H22:I22"/>
    <mergeCell ref="H23:I23"/>
    <mergeCell ref="H24:I24"/>
    <mergeCell ref="H79:I79"/>
    <mergeCell ref="H81:I81"/>
    <mergeCell ref="H82:I82"/>
    <mergeCell ref="H27:I27"/>
    <mergeCell ref="H26:I26"/>
    <mergeCell ref="H31:I31"/>
    <mergeCell ref="H32:I32"/>
    <mergeCell ref="H33:I33"/>
    <mergeCell ref="H44:I44"/>
    <mergeCell ref="H76:I76"/>
    <mergeCell ref="H77:I77"/>
    <mergeCell ref="H78:I78"/>
    <mergeCell ref="H80:I80"/>
    <mergeCell ref="H56:I56"/>
    <mergeCell ref="H57:I57"/>
    <mergeCell ref="H58:I58"/>
    <mergeCell ref="H59:I59"/>
    <mergeCell ref="H60:I60"/>
    <mergeCell ref="A7:D7"/>
    <mergeCell ref="A2:Q2"/>
    <mergeCell ref="G10:G11"/>
    <mergeCell ref="F10:F11"/>
    <mergeCell ref="H13:I13"/>
    <mergeCell ref="H10:I11"/>
    <mergeCell ref="E10:E11"/>
    <mergeCell ref="D10:D11"/>
    <mergeCell ref="C10:C11"/>
    <mergeCell ref="A6:D6"/>
    <mergeCell ref="B10:B11"/>
    <mergeCell ref="A10:A11"/>
    <mergeCell ref="P10:P11"/>
    <mergeCell ref="Q10:Q11"/>
    <mergeCell ref="H12:I12"/>
    <mergeCell ref="H6:K6"/>
    <mergeCell ref="H7:K7"/>
    <mergeCell ref="A3:P3"/>
    <mergeCell ref="H19:I19"/>
    <mergeCell ref="H29:I29"/>
    <mergeCell ref="H28:I28"/>
    <mergeCell ref="H35:I35"/>
    <mergeCell ref="H36:I36"/>
    <mergeCell ref="H37:I37"/>
    <mergeCell ref="H25:I25"/>
    <mergeCell ref="H62:I62"/>
    <mergeCell ref="H63:I63"/>
    <mergeCell ref="H64:I64"/>
    <mergeCell ref="H65:I65"/>
    <mergeCell ref="H83:I83"/>
    <mergeCell ref="H84:I84"/>
    <mergeCell ref="H85:I85"/>
    <mergeCell ref="H75:I75"/>
    <mergeCell ref="H69:I69"/>
    <mergeCell ref="H70:I70"/>
    <mergeCell ref="H71:I71"/>
    <mergeCell ref="H72:I72"/>
    <mergeCell ref="H73:I73"/>
    <mergeCell ref="H74:I74"/>
  </mergeCells>
  <phoneticPr fontId="0" type="noConversion"/>
  <dataValidations count="1">
    <dataValidation type="list" allowBlank="1" showInputMessage="1" prompt="Bitte wählen Sie ein Land aus" sqref="M12:M302">
      <formula1>Länder</formula1>
    </dataValidation>
  </dataValidations>
  <pageMargins left="0.39370078740157483" right="0.78740157480314965" top="0.39370078740157483" bottom="0.98425196850393704" header="0.51181102362204722" footer="0.51181102362204722"/>
  <pageSetup paperSize="9" scale="69" fitToHeight="10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topLeftCell="A226" workbookViewId="0">
      <selection activeCell="C259" sqref="C259"/>
    </sheetView>
  </sheetViews>
  <sheetFormatPr baseColWidth="10" defaultColWidth="69.28515625" defaultRowHeight="17.25" x14ac:dyDescent="0.3"/>
  <cols>
    <col min="1" max="1" width="81.5703125" style="38" bestFit="1" customWidth="1"/>
    <col min="2" max="3" width="8.28515625" style="38" bestFit="1" customWidth="1"/>
    <col min="4" max="4" width="20.42578125" style="38" customWidth="1"/>
    <col min="5" max="5" width="23.42578125" style="38" bestFit="1" customWidth="1"/>
    <col min="6" max="6" width="7.5703125" style="38" bestFit="1" customWidth="1"/>
    <col min="7" max="16384" width="69.28515625" style="38"/>
  </cols>
  <sheetData>
    <row r="1" spans="1:3" x14ac:dyDescent="0.3">
      <c r="A1" s="36" t="s">
        <v>277</v>
      </c>
      <c r="B1" s="37"/>
    </row>
    <row r="2" spans="1:3" x14ac:dyDescent="0.3">
      <c r="A2" s="39"/>
      <c r="B2" s="37"/>
    </row>
    <row r="3" spans="1:3" x14ac:dyDescent="0.3">
      <c r="A3" s="66" t="s">
        <v>16</v>
      </c>
      <c r="B3" s="67" t="s">
        <v>17</v>
      </c>
      <c r="C3" s="67"/>
    </row>
    <row r="4" spans="1:3" x14ac:dyDescent="0.3">
      <c r="A4" s="66"/>
      <c r="B4" s="40">
        <v>1</v>
      </c>
      <c r="C4" s="41">
        <v>2</v>
      </c>
    </row>
    <row r="5" spans="1:3" x14ac:dyDescent="0.3">
      <c r="A5" s="42" t="s">
        <v>18</v>
      </c>
      <c r="B5" s="43">
        <v>20</v>
      </c>
      <c r="C5" s="43">
        <v>30</v>
      </c>
    </row>
    <row r="6" spans="1:3" x14ac:dyDescent="0.3">
      <c r="A6" s="42" t="s">
        <v>19</v>
      </c>
      <c r="B6" s="43">
        <v>28</v>
      </c>
      <c r="C6" s="43">
        <v>41</v>
      </c>
    </row>
    <row r="7" spans="1:3" x14ac:dyDescent="0.3">
      <c r="A7" s="42" t="s">
        <v>20</v>
      </c>
      <c r="B7" s="43">
        <v>26</v>
      </c>
      <c r="C7" s="43">
        <v>39</v>
      </c>
    </row>
    <row r="8" spans="1:3" x14ac:dyDescent="0.3">
      <c r="A8" s="42" t="s">
        <v>21</v>
      </c>
      <c r="B8" s="43">
        <v>24</v>
      </c>
      <c r="C8" s="43">
        <v>36</v>
      </c>
    </row>
    <row r="9" spans="1:3" x14ac:dyDescent="0.3">
      <c r="A9" s="42" t="s">
        <v>22</v>
      </c>
      <c r="B9" s="43">
        <v>20</v>
      </c>
      <c r="C9" s="43">
        <v>29</v>
      </c>
    </row>
    <row r="10" spans="1:3" x14ac:dyDescent="0.3">
      <c r="A10" s="42" t="s">
        <v>23</v>
      </c>
      <c r="B10" s="43">
        <v>34</v>
      </c>
      <c r="C10" s="43">
        <v>51</v>
      </c>
    </row>
    <row r="11" spans="1:3" x14ac:dyDescent="0.3">
      <c r="A11" s="42" t="s">
        <v>24</v>
      </c>
      <c r="B11" s="43">
        <v>23</v>
      </c>
      <c r="C11" s="43">
        <v>34</v>
      </c>
    </row>
    <row r="12" spans="1:3" x14ac:dyDescent="0.3">
      <c r="A12" s="42" t="s">
        <v>25</v>
      </c>
      <c r="B12" s="43">
        <v>35</v>
      </c>
      <c r="C12" s="43">
        <v>52</v>
      </c>
    </row>
    <row r="13" spans="1:3" x14ac:dyDescent="0.3">
      <c r="A13" s="42" t="s">
        <v>26</v>
      </c>
      <c r="B13" s="43">
        <v>24</v>
      </c>
      <c r="C13" s="43">
        <v>35</v>
      </c>
    </row>
    <row r="14" spans="1:3" x14ac:dyDescent="0.3">
      <c r="A14" s="42" t="s">
        <v>27</v>
      </c>
      <c r="B14" s="43">
        <v>16</v>
      </c>
      <c r="C14" s="43">
        <v>24</v>
      </c>
    </row>
    <row r="15" spans="1:3" x14ac:dyDescent="0.3">
      <c r="A15" s="42" t="s">
        <v>28</v>
      </c>
      <c r="B15" s="43">
        <v>20</v>
      </c>
      <c r="C15" s="43">
        <v>30</v>
      </c>
    </row>
    <row r="16" spans="1:3" x14ac:dyDescent="0.3">
      <c r="A16" s="42" t="s">
        <v>29</v>
      </c>
      <c r="B16" s="43"/>
      <c r="C16" s="43"/>
    </row>
    <row r="17" spans="1:3" x14ac:dyDescent="0.3">
      <c r="A17" s="42" t="s">
        <v>30</v>
      </c>
      <c r="B17" s="43">
        <v>34</v>
      </c>
      <c r="C17" s="43">
        <v>51</v>
      </c>
    </row>
    <row r="18" spans="1:3" x14ac:dyDescent="0.3">
      <c r="A18" s="42" t="s">
        <v>31</v>
      </c>
      <c r="B18" s="43">
        <v>45</v>
      </c>
      <c r="C18" s="43">
        <v>68</v>
      </c>
    </row>
    <row r="19" spans="1:3" x14ac:dyDescent="0.3">
      <c r="A19" s="42" t="s">
        <v>32</v>
      </c>
      <c r="B19" s="43">
        <v>34</v>
      </c>
      <c r="C19" s="43">
        <v>51</v>
      </c>
    </row>
    <row r="20" spans="1:3" x14ac:dyDescent="0.3">
      <c r="A20" s="42" t="s">
        <v>33</v>
      </c>
      <c r="B20" s="43">
        <v>30</v>
      </c>
      <c r="C20" s="43">
        <v>45</v>
      </c>
    </row>
    <row r="21" spans="1:3" x14ac:dyDescent="0.3">
      <c r="A21" s="42" t="s">
        <v>34</v>
      </c>
      <c r="B21" s="43">
        <v>33</v>
      </c>
      <c r="C21" s="43">
        <v>50</v>
      </c>
    </row>
    <row r="22" spans="1:3" x14ac:dyDescent="0.3">
      <c r="A22" s="42" t="s">
        <v>35</v>
      </c>
      <c r="B22" s="43">
        <v>35</v>
      </c>
      <c r="C22" s="43">
        <v>52</v>
      </c>
    </row>
    <row r="23" spans="1:3" x14ac:dyDescent="0.3">
      <c r="A23" s="42" t="s">
        <v>36</v>
      </c>
      <c r="B23" s="43">
        <v>28</v>
      </c>
      <c r="C23" s="43">
        <v>42</v>
      </c>
    </row>
    <row r="24" spans="1:3" x14ac:dyDescent="0.3">
      <c r="A24" s="42" t="s">
        <v>37</v>
      </c>
      <c r="B24" s="43">
        <v>35</v>
      </c>
      <c r="C24" s="43">
        <v>52</v>
      </c>
    </row>
    <row r="25" spans="1:3" x14ac:dyDescent="0.3">
      <c r="A25" s="42" t="s">
        <v>38</v>
      </c>
      <c r="B25" s="43">
        <v>20</v>
      </c>
      <c r="C25" s="43">
        <v>30</v>
      </c>
    </row>
    <row r="26" spans="1:3" x14ac:dyDescent="0.3">
      <c r="A26" s="42" t="s">
        <v>39</v>
      </c>
      <c r="B26" s="43">
        <v>16</v>
      </c>
      <c r="C26" s="43">
        <v>23</v>
      </c>
    </row>
    <row r="27" spans="1:3" x14ac:dyDescent="0.3">
      <c r="A27" s="42" t="s">
        <v>40</v>
      </c>
      <c r="B27" s="43">
        <v>27</v>
      </c>
      <c r="C27" s="43">
        <v>40</v>
      </c>
    </row>
    <row r="28" spans="1:3" x14ac:dyDescent="0.3">
      <c r="A28" s="42" t="s">
        <v>41</v>
      </c>
      <c r="B28" s="43"/>
      <c r="C28" s="43"/>
    </row>
    <row r="29" spans="1:3" x14ac:dyDescent="0.3">
      <c r="A29" s="42" t="s">
        <v>42</v>
      </c>
      <c r="B29" s="43">
        <v>38</v>
      </c>
      <c r="C29" s="43">
        <v>57</v>
      </c>
    </row>
    <row r="30" spans="1:3" x14ac:dyDescent="0.3">
      <c r="A30" s="42" t="s">
        <v>43</v>
      </c>
      <c r="B30" s="43">
        <v>38</v>
      </c>
      <c r="C30" s="43">
        <v>57</v>
      </c>
    </row>
    <row r="31" spans="1:3" x14ac:dyDescent="0.3">
      <c r="A31" s="42" t="s">
        <v>44</v>
      </c>
      <c r="B31" s="43">
        <v>36</v>
      </c>
      <c r="C31" s="43">
        <v>53</v>
      </c>
    </row>
    <row r="32" spans="1:3" x14ac:dyDescent="0.3">
      <c r="A32" s="42" t="s">
        <v>45</v>
      </c>
      <c r="B32" s="43">
        <v>34</v>
      </c>
      <c r="C32" s="43">
        <v>51</v>
      </c>
    </row>
    <row r="33" spans="1:3" x14ac:dyDescent="0.3">
      <c r="A33" s="42" t="s">
        <v>46</v>
      </c>
      <c r="B33" s="43">
        <v>35</v>
      </c>
      <c r="C33" s="43">
        <v>52</v>
      </c>
    </row>
    <row r="34" spans="1:3" x14ac:dyDescent="0.3">
      <c r="A34" s="42" t="s">
        <v>47</v>
      </c>
      <c r="B34" s="43">
        <v>15</v>
      </c>
      <c r="C34" s="43">
        <v>22</v>
      </c>
    </row>
    <row r="35" spans="1:3" x14ac:dyDescent="0.3">
      <c r="A35" s="42" t="s">
        <v>48</v>
      </c>
      <c r="B35" s="43">
        <v>25</v>
      </c>
      <c r="C35" s="43">
        <v>38</v>
      </c>
    </row>
    <row r="36" spans="1:3" x14ac:dyDescent="0.3">
      <c r="A36" s="42" t="s">
        <v>49</v>
      </c>
      <c r="B36" s="43">
        <v>32</v>
      </c>
      <c r="C36" s="43">
        <v>47</v>
      </c>
    </row>
    <row r="37" spans="1:3" x14ac:dyDescent="0.3">
      <c r="A37" s="42" t="s">
        <v>50</v>
      </c>
      <c r="B37" s="43">
        <v>29</v>
      </c>
      <c r="C37" s="43">
        <v>44</v>
      </c>
    </row>
    <row r="38" spans="1:3" x14ac:dyDescent="0.3">
      <c r="A38" s="42" t="s">
        <v>51</v>
      </c>
      <c r="B38" s="43"/>
      <c r="C38" s="43"/>
    </row>
    <row r="39" spans="1:3" x14ac:dyDescent="0.3">
      <c r="A39" s="42" t="s">
        <v>52</v>
      </c>
      <c r="B39" s="43">
        <v>24</v>
      </c>
      <c r="C39" s="43">
        <v>35</v>
      </c>
    </row>
    <row r="40" spans="1:3" x14ac:dyDescent="0.3">
      <c r="A40" s="42" t="s">
        <v>53</v>
      </c>
      <c r="B40" s="43">
        <v>49</v>
      </c>
      <c r="C40" s="43">
        <v>74</v>
      </c>
    </row>
    <row r="41" spans="1:3" x14ac:dyDescent="0.3">
      <c r="A41" s="42" t="s">
        <v>54</v>
      </c>
      <c r="B41" s="43">
        <v>27</v>
      </c>
      <c r="C41" s="43">
        <v>40</v>
      </c>
    </row>
    <row r="42" spans="1:3" x14ac:dyDescent="0.3">
      <c r="A42" s="42" t="s">
        <v>55</v>
      </c>
      <c r="B42" s="43">
        <v>31</v>
      </c>
      <c r="C42" s="43">
        <v>46</v>
      </c>
    </row>
    <row r="43" spans="1:3" x14ac:dyDescent="0.3">
      <c r="A43" s="42" t="s">
        <v>56</v>
      </c>
      <c r="B43" s="43">
        <v>33</v>
      </c>
      <c r="C43" s="43">
        <v>50</v>
      </c>
    </row>
    <row r="44" spans="1:3" x14ac:dyDescent="0.3">
      <c r="A44" s="42" t="s">
        <v>57</v>
      </c>
      <c r="B44" s="43">
        <v>33</v>
      </c>
      <c r="C44" s="43">
        <v>50</v>
      </c>
    </row>
    <row r="45" spans="1:3" x14ac:dyDescent="0.3">
      <c r="A45" s="42" t="s">
        <v>58</v>
      </c>
      <c r="B45" s="43">
        <v>32</v>
      </c>
      <c r="C45" s="43">
        <v>47</v>
      </c>
    </row>
    <row r="46" spans="1:3" x14ac:dyDescent="0.3">
      <c r="A46" s="42" t="s">
        <v>59</v>
      </c>
      <c r="B46" s="43">
        <v>34</v>
      </c>
      <c r="C46" s="43">
        <v>51</v>
      </c>
    </row>
    <row r="47" spans="1:3" x14ac:dyDescent="0.3">
      <c r="A47" s="42" t="s">
        <v>60</v>
      </c>
      <c r="B47" s="43">
        <v>39</v>
      </c>
      <c r="C47" s="43">
        <v>58</v>
      </c>
    </row>
    <row r="48" spans="1:3" s="46" customFormat="1" x14ac:dyDescent="0.3">
      <c r="A48" s="42" t="s">
        <v>15</v>
      </c>
      <c r="B48" s="43">
        <v>14</v>
      </c>
      <c r="C48" s="43">
        <v>28</v>
      </c>
    </row>
    <row r="49" spans="1:3" x14ac:dyDescent="0.3">
      <c r="A49" s="42" t="s">
        <v>61</v>
      </c>
      <c r="B49" s="43">
        <v>30</v>
      </c>
      <c r="C49" s="43">
        <v>45</v>
      </c>
    </row>
    <row r="50" spans="1:3" x14ac:dyDescent="0.3">
      <c r="A50" s="42" t="s">
        <v>62</v>
      </c>
      <c r="B50" s="43">
        <v>44</v>
      </c>
      <c r="C50" s="43">
        <v>65</v>
      </c>
    </row>
    <row r="51" spans="1:3" x14ac:dyDescent="0.3">
      <c r="A51" s="42" t="s">
        <v>63</v>
      </c>
      <c r="B51" s="43">
        <v>29</v>
      </c>
      <c r="C51" s="43">
        <v>44</v>
      </c>
    </row>
    <row r="52" spans="1:3" x14ac:dyDescent="0.3">
      <c r="A52" s="42" t="s">
        <v>64</v>
      </c>
      <c r="B52" s="43">
        <v>29</v>
      </c>
      <c r="C52" s="43">
        <v>44</v>
      </c>
    </row>
    <row r="53" spans="1:3" x14ac:dyDescent="0.3">
      <c r="A53" s="42" t="s">
        <v>65</v>
      </c>
      <c r="B53" s="43">
        <v>33</v>
      </c>
      <c r="C53" s="43">
        <v>50</v>
      </c>
    </row>
    <row r="54" spans="1:3" x14ac:dyDescent="0.3">
      <c r="A54" s="42" t="s">
        <v>66</v>
      </c>
      <c r="B54" s="43">
        <v>20</v>
      </c>
      <c r="C54" s="43">
        <v>29</v>
      </c>
    </row>
    <row r="55" spans="1:3" x14ac:dyDescent="0.3">
      <c r="A55" s="42" t="s">
        <v>67</v>
      </c>
      <c r="B55" s="43">
        <v>23</v>
      </c>
      <c r="C55" s="43">
        <v>34</v>
      </c>
    </row>
    <row r="56" spans="1:3" x14ac:dyDescent="0.3">
      <c r="A56" s="42" t="s">
        <v>68</v>
      </c>
      <c r="B56" s="43">
        <v>33</v>
      </c>
      <c r="C56" s="43">
        <v>50</v>
      </c>
    </row>
    <row r="57" spans="1:3" x14ac:dyDescent="0.3">
      <c r="A57" s="42" t="s">
        <v>69</v>
      </c>
      <c r="B57" s="43"/>
      <c r="C57" s="43"/>
    </row>
    <row r="58" spans="1:3" x14ac:dyDescent="0.3">
      <c r="A58" s="42" t="s">
        <v>70</v>
      </c>
      <c r="B58" s="43">
        <v>36</v>
      </c>
      <c r="C58" s="43">
        <v>53</v>
      </c>
    </row>
    <row r="59" spans="1:3" x14ac:dyDescent="0.3">
      <c r="A59" s="42" t="s">
        <v>71</v>
      </c>
      <c r="B59" s="43">
        <v>31</v>
      </c>
      <c r="C59" s="43">
        <v>46</v>
      </c>
    </row>
    <row r="60" spans="1:3" x14ac:dyDescent="0.3">
      <c r="A60" s="44" t="s">
        <v>72</v>
      </c>
      <c r="B60" s="43">
        <v>39</v>
      </c>
      <c r="C60" s="43">
        <v>58</v>
      </c>
    </row>
    <row r="61" spans="1:3" x14ac:dyDescent="0.3">
      <c r="A61" s="42" t="s">
        <v>73</v>
      </c>
      <c r="B61" s="43">
        <v>34</v>
      </c>
      <c r="C61" s="43">
        <v>51</v>
      </c>
    </row>
    <row r="62" spans="1:3" x14ac:dyDescent="0.3">
      <c r="A62" s="42" t="s">
        <v>74</v>
      </c>
      <c r="B62" s="43">
        <v>29</v>
      </c>
      <c r="C62" s="43">
        <v>44</v>
      </c>
    </row>
    <row r="63" spans="1:3" x14ac:dyDescent="0.3">
      <c r="A63" s="42" t="s">
        <v>75</v>
      </c>
      <c r="B63" s="43">
        <v>35</v>
      </c>
      <c r="C63" s="43">
        <v>52</v>
      </c>
    </row>
    <row r="64" spans="1:3" x14ac:dyDescent="0.3">
      <c r="A64" s="42" t="s">
        <v>76</v>
      </c>
      <c r="B64" s="43">
        <v>20</v>
      </c>
      <c r="C64" s="43">
        <v>30</v>
      </c>
    </row>
    <row r="65" spans="1:3" x14ac:dyDescent="0.3">
      <c r="A65" s="42" t="s">
        <v>77</v>
      </c>
      <c r="B65" s="43">
        <v>24</v>
      </c>
      <c r="C65" s="43">
        <v>35</v>
      </c>
    </row>
    <row r="66" spans="1:3" x14ac:dyDescent="0.3">
      <c r="A66" s="42" t="s">
        <v>78</v>
      </c>
      <c r="B66" s="43">
        <v>31</v>
      </c>
      <c r="C66" s="43">
        <v>46</v>
      </c>
    </row>
    <row r="67" spans="1:3" x14ac:dyDescent="0.3">
      <c r="A67" s="42" t="s">
        <v>79</v>
      </c>
      <c r="B67" s="43"/>
      <c r="C67" s="43"/>
    </row>
    <row r="68" spans="1:3" x14ac:dyDescent="0.3">
      <c r="A68" s="42" t="s">
        <v>80</v>
      </c>
      <c r="B68" s="43">
        <v>31</v>
      </c>
      <c r="C68" s="43">
        <v>46</v>
      </c>
    </row>
    <row r="69" spans="1:3" x14ac:dyDescent="0.3">
      <c r="A69" s="42" t="s">
        <v>81</v>
      </c>
      <c r="B69" s="43">
        <v>24</v>
      </c>
      <c r="C69" s="43">
        <v>36</v>
      </c>
    </row>
    <row r="70" spans="1:3" x14ac:dyDescent="0.3">
      <c r="A70" s="42" t="s">
        <v>82</v>
      </c>
      <c r="B70" s="43">
        <v>23</v>
      </c>
      <c r="C70" s="43">
        <v>34</v>
      </c>
    </row>
    <row r="71" spans="1:3" x14ac:dyDescent="0.3">
      <c r="A71" s="42" t="s">
        <v>83</v>
      </c>
      <c r="B71" s="43">
        <v>31</v>
      </c>
      <c r="C71" s="43">
        <v>46</v>
      </c>
    </row>
    <row r="72" spans="1:3" x14ac:dyDescent="0.3">
      <c r="A72" s="42" t="s">
        <v>84</v>
      </c>
      <c r="B72" s="43">
        <v>16</v>
      </c>
      <c r="C72" s="43">
        <v>24</v>
      </c>
    </row>
    <row r="73" spans="1:3" x14ac:dyDescent="0.3">
      <c r="A73" s="42" t="s">
        <v>85</v>
      </c>
      <c r="B73" s="43">
        <v>39</v>
      </c>
      <c r="C73" s="43">
        <v>58</v>
      </c>
    </row>
    <row r="74" spans="1:3" x14ac:dyDescent="0.3">
      <c r="A74" s="42" t="s">
        <v>86</v>
      </c>
      <c r="B74" s="43">
        <v>32</v>
      </c>
      <c r="C74" s="43">
        <v>48</v>
      </c>
    </row>
    <row r="75" spans="1:3" x14ac:dyDescent="0.3">
      <c r="A75" s="42" t="s">
        <v>87</v>
      </c>
      <c r="B75" s="43"/>
      <c r="C75" s="43"/>
    </row>
    <row r="76" spans="1:3" x14ac:dyDescent="0.3">
      <c r="A76" s="42" t="s">
        <v>280</v>
      </c>
      <c r="B76" s="43">
        <v>28</v>
      </c>
      <c r="C76" s="43">
        <v>42</v>
      </c>
    </row>
    <row r="77" spans="1:3" x14ac:dyDescent="0.3">
      <c r="A77" s="42" t="s">
        <v>88</v>
      </c>
      <c r="B77" s="43">
        <v>21</v>
      </c>
      <c r="C77" s="43">
        <v>32</v>
      </c>
    </row>
    <row r="78" spans="1:3" x14ac:dyDescent="0.3">
      <c r="A78" s="42" t="s">
        <v>89</v>
      </c>
      <c r="B78" s="43">
        <v>24</v>
      </c>
      <c r="C78" s="43">
        <v>35</v>
      </c>
    </row>
    <row r="79" spans="1:3" x14ac:dyDescent="0.3">
      <c r="A79" s="42" t="s">
        <v>90</v>
      </c>
      <c r="B79" s="43">
        <v>33</v>
      </c>
      <c r="C79" s="43">
        <v>50</v>
      </c>
    </row>
    <row r="80" spans="1:3" x14ac:dyDescent="0.3">
      <c r="A80" s="42" t="s">
        <v>91</v>
      </c>
      <c r="B80" s="43">
        <v>25</v>
      </c>
      <c r="C80" s="43">
        <v>38</v>
      </c>
    </row>
    <row r="81" spans="1:3" x14ac:dyDescent="0.3">
      <c r="A81" s="42" t="s">
        <v>92</v>
      </c>
      <c r="B81" s="43">
        <v>21</v>
      </c>
      <c r="C81" s="43">
        <v>32</v>
      </c>
    </row>
    <row r="82" spans="1:3" x14ac:dyDescent="0.3">
      <c r="A82" s="42" t="s">
        <v>93</v>
      </c>
      <c r="B82" s="43">
        <v>24</v>
      </c>
      <c r="C82" s="43">
        <v>36</v>
      </c>
    </row>
    <row r="83" spans="1:3" x14ac:dyDescent="0.3">
      <c r="A83" s="42" t="s">
        <v>94</v>
      </c>
      <c r="B83" s="43">
        <v>22</v>
      </c>
      <c r="C83" s="43">
        <v>33</v>
      </c>
    </row>
    <row r="84" spans="1:3" x14ac:dyDescent="0.3">
      <c r="A84" s="42" t="s">
        <v>95</v>
      </c>
      <c r="B84" s="43">
        <v>29</v>
      </c>
      <c r="C84" s="43">
        <v>44</v>
      </c>
    </row>
    <row r="85" spans="1:3" x14ac:dyDescent="0.3">
      <c r="A85" s="42" t="s">
        <v>96</v>
      </c>
      <c r="B85" s="43">
        <v>32</v>
      </c>
      <c r="C85" s="43">
        <v>47</v>
      </c>
    </row>
    <row r="86" spans="1:3" x14ac:dyDescent="0.3">
      <c r="A86" s="42" t="s">
        <v>97</v>
      </c>
      <c r="B86" s="43">
        <v>44</v>
      </c>
      <c r="C86" s="43">
        <v>66</v>
      </c>
    </row>
    <row r="87" spans="1:3" x14ac:dyDescent="0.3">
      <c r="A87" s="42" t="s">
        <v>98</v>
      </c>
      <c r="B87" s="43"/>
      <c r="C87" s="43"/>
    </row>
    <row r="88" spans="1:3" x14ac:dyDescent="0.3">
      <c r="A88" s="42" t="s">
        <v>99</v>
      </c>
      <c r="B88" s="43">
        <v>30</v>
      </c>
      <c r="C88" s="43">
        <v>45</v>
      </c>
    </row>
    <row r="89" spans="1:3" x14ac:dyDescent="0.3">
      <c r="A89" s="42" t="s">
        <v>100</v>
      </c>
      <c r="B89" s="43">
        <v>27</v>
      </c>
      <c r="C89" s="43">
        <v>40</v>
      </c>
    </row>
    <row r="90" spans="1:3" x14ac:dyDescent="0.3">
      <c r="A90" s="42" t="s">
        <v>101</v>
      </c>
      <c r="B90" s="43">
        <v>27</v>
      </c>
      <c r="C90" s="43">
        <v>40</v>
      </c>
    </row>
    <row r="91" spans="1:3" x14ac:dyDescent="0.3">
      <c r="A91" s="42" t="s">
        <v>102</v>
      </c>
      <c r="B91" s="43">
        <v>38</v>
      </c>
      <c r="C91" s="43">
        <v>57</v>
      </c>
    </row>
    <row r="92" spans="1:3" x14ac:dyDescent="0.3">
      <c r="A92" s="42" t="s">
        <v>103</v>
      </c>
      <c r="B92" s="43"/>
      <c r="C92" s="43"/>
    </row>
    <row r="93" spans="1:3" x14ac:dyDescent="0.3">
      <c r="A93" s="42" t="s">
        <v>104</v>
      </c>
      <c r="B93" s="43">
        <v>44</v>
      </c>
      <c r="C93" s="43">
        <v>66</v>
      </c>
    </row>
    <row r="94" spans="1:3" x14ac:dyDescent="0.3">
      <c r="A94" s="42" t="s">
        <v>105</v>
      </c>
      <c r="B94" s="43">
        <v>35</v>
      </c>
      <c r="C94" s="43">
        <v>52</v>
      </c>
    </row>
    <row r="95" spans="1:3" x14ac:dyDescent="0.3">
      <c r="A95" s="42" t="s">
        <v>106</v>
      </c>
      <c r="B95" s="43">
        <v>16</v>
      </c>
      <c r="C95" s="43">
        <v>24</v>
      </c>
    </row>
    <row r="96" spans="1:3" x14ac:dyDescent="0.3">
      <c r="A96" s="42" t="s">
        <v>107</v>
      </c>
      <c r="B96" s="43">
        <v>31</v>
      </c>
      <c r="C96" s="43">
        <v>46</v>
      </c>
    </row>
    <row r="97" spans="1:3" x14ac:dyDescent="0.3">
      <c r="A97" s="42" t="s">
        <v>108</v>
      </c>
      <c r="B97" s="43">
        <v>25</v>
      </c>
      <c r="C97" s="43">
        <v>38</v>
      </c>
    </row>
    <row r="98" spans="1:3" x14ac:dyDescent="0.3">
      <c r="A98" s="42" t="s">
        <v>109</v>
      </c>
      <c r="B98" s="43">
        <v>33</v>
      </c>
      <c r="C98" s="43">
        <v>50</v>
      </c>
    </row>
    <row r="99" spans="1:3" x14ac:dyDescent="0.3">
      <c r="A99" s="42" t="s">
        <v>110</v>
      </c>
      <c r="B99" s="43"/>
      <c r="C99" s="43"/>
    </row>
    <row r="100" spans="1:3" x14ac:dyDescent="0.3">
      <c r="A100" s="42" t="s">
        <v>111</v>
      </c>
      <c r="B100" s="43">
        <v>32</v>
      </c>
      <c r="C100" s="43">
        <v>47</v>
      </c>
    </row>
    <row r="101" spans="1:3" x14ac:dyDescent="0.3">
      <c r="A101" s="42" t="s">
        <v>112</v>
      </c>
      <c r="B101" s="43">
        <v>34</v>
      </c>
      <c r="C101" s="43">
        <v>51</v>
      </c>
    </row>
    <row r="102" spans="1:3" x14ac:dyDescent="0.3">
      <c r="A102" s="42" t="s">
        <v>113</v>
      </c>
      <c r="B102" s="43">
        <v>33</v>
      </c>
      <c r="C102" s="43">
        <v>50</v>
      </c>
    </row>
    <row r="103" spans="1:3" x14ac:dyDescent="0.3">
      <c r="A103" s="42" t="s">
        <v>114</v>
      </c>
      <c r="B103" s="43">
        <v>32</v>
      </c>
      <c r="C103" s="43">
        <v>47</v>
      </c>
    </row>
    <row r="104" spans="1:3" x14ac:dyDescent="0.3">
      <c r="A104" s="42" t="s">
        <v>115</v>
      </c>
      <c r="B104" s="43">
        <v>20</v>
      </c>
      <c r="C104" s="43">
        <v>30</v>
      </c>
    </row>
    <row r="105" spans="1:3" x14ac:dyDescent="0.3">
      <c r="A105" s="42" t="s">
        <v>116</v>
      </c>
      <c r="B105" s="43">
        <v>30</v>
      </c>
      <c r="C105" s="43">
        <v>45</v>
      </c>
    </row>
    <row r="106" spans="1:3" x14ac:dyDescent="0.3">
      <c r="A106" s="42" t="s">
        <v>117</v>
      </c>
      <c r="B106" s="43">
        <v>37</v>
      </c>
      <c r="C106" s="43">
        <v>56</v>
      </c>
    </row>
    <row r="107" spans="1:3" x14ac:dyDescent="0.3">
      <c r="A107" s="42" t="s">
        <v>118</v>
      </c>
      <c r="B107" s="43">
        <v>28</v>
      </c>
      <c r="C107" s="43">
        <v>42</v>
      </c>
    </row>
    <row r="108" spans="1:3" x14ac:dyDescent="0.3">
      <c r="A108" s="42" t="s">
        <v>119</v>
      </c>
      <c r="B108" s="43">
        <v>18</v>
      </c>
      <c r="C108" s="43">
        <v>27</v>
      </c>
    </row>
    <row r="109" spans="1:3" x14ac:dyDescent="0.3">
      <c r="A109" s="42" t="s">
        <v>120</v>
      </c>
      <c r="B109" s="43">
        <v>31</v>
      </c>
      <c r="C109" s="43">
        <v>46</v>
      </c>
    </row>
    <row r="110" spans="1:3" x14ac:dyDescent="0.3">
      <c r="A110" s="42" t="s">
        <v>121</v>
      </c>
      <c r="B110" s="43">
        <v>33</v>
      </c>
      <c r="C110" s="43">
        <v>50</v>
      </c>
    </row>
    <row r="111" spans="1:3" x14ac:dyDescent="0.3">
      <c r="A111" s="42" t="s">
        <v>122</v>
      </c>
      <c r="B111" s="43">
        <v>47</v>
      </c>
      <c r="C111" s="43">
        <v>70</v>
      </c>
    </row>
    <row r="112" spans="1:3" x14ac:dyDescent="0.3">
      <c r="A112" s="42" t="s">
        <v>123</v>
      </c>
      <c r="B112" s="43">
        <v>19</v>
      </c>
      <c r="C112" s="43">
        <v>28</v>
      </c>
    </row>
    <row r="113" spans="1:3" x14ac:dyDescent="0.3">
      <c r="A113" s="42" t="s">
        <v>124</v>
      </c>
      <c r="B113" s="43">
        <v>39</v>
      </c>
      <c r="C113" s="43">
        <v>58</v>
      </c>
    </row>
    <row r="114" spans="1:3" x14ac:dyDescent="0.3">
      <c r="A114" s="42" t="s">
        <v>125</v>
      </c>
      <c r="B114" s="43">
        <v>16</v>
      </c>
      <c r="C114" s="43">
        <v>23</v>
      </c>
    </row>
    <row r="115" spans="1:3" x14ac:dyDescent="0.3">
      <c r="A115" s="42" t="s">
        <v>126</v>
      </c>
      <c r="B115" s="43">
        <v>24</v>
      </c>
      <c r="C115" s="43">
        <v>35</v>
      </c>
    </row>
    <row r="116" spans="1:3" x14ac:dyDescent="0.3">
      <c r="A116" s="42" t="s">
        <v>127</v>
      </c>
      <c r="B116" s="43">
        <v>31</v>
      </c>
      <c r="C116" s="43">
        <v>46</v>
      </c>
    </row>
    <row r="117" spans="1:3" x14ac:dyDescent="0.3">
      <c r="A117" s="42" t="s">
        <v>128</v>
      </c>
      <c r="B117" s="43">
        <v>28</v>
      </c>
      <c r="C117" s="43">
        <v>42</v>
      </c>
    </row>
    <row r="118" spans="1:3" x14ac:dyDescent="0.3">
      <c r="A118" s="42" t="s">
        <v>129</v>
      </c>
      <c r="B118" s="43">
        <v>22</v>
      </c>
      <c r="C118" s="43">
        <v>33</v>
      </c>
    </row>
    <row r="119" spans="1:3" x14ac:dyDescent="0.3">
      <c r="A119" s="42" t="s">
        <v>130</v>
      </c>
      <c r="B119" s="43">
        <v>16</v>
      </c>
      <c r="C119" s="43">
        <v>24</v>
      </c>
    </row>
    <row r="120" spans="1:3" x14ac:dyDescent="0.3">
      <c r="A120" s="42" t="s">
        <v>131</v>
      </c>
      <c r="B120" s="43">
        <v>24</v>
      </c>
      <c r="C120" s="43">
        <v>35</v>
      </c>
    </row>
    <row r="121" spans="1:3" x14ac:dyDescent="0.3">
      <c r="A121" s="42" t="s">
        <v>132</v>
      </c>
      <c r="B121" s="43">
        <v>40</v>
      </c>
      <c r="C121" s="43">
        <v>59</v>
      </c>
    </row>
    <row r="122" spans="1:3" x14ac:dyDescent="0.3">
      <c r="A122" s="42" t="s">
        <v>133</v>
      </c>
      <c r="B122" s="43">
        <v>42</v>
      </c>
      <c r="C122" s="43">
        <v>63</v>
      </c>
    </row>
    <row r="123" spans="1:3" x14ac:dyDescent="0.3">
      <c r="A123" s="42" t="s">
        <v>134</v>
      </c>
      <c r="B123" s="43">
        <v>36</v>
      </c>
      <c r="C123" s="43">
        <v>53</v>
      </c>
    </row>
    <row r="124" spans="1:3" x14ac:dyDescent="0.3">
      <c r="A124" s="42" t="s">
        <v>135</v>
      </c>
      <c r="B124" s="43">
        <v>17</v>
      </c>
      <c r="C124" s="43">
        <v>26</v>
      </c>
    </row>
    <row r="125" spans="1:3" x14ac:dyDescent="0.3">
      <c r="A125" s="42" t="s">
        <v>136</v>
      </c>
      <c r="B125" s="43">
        <v>32</v>
      </c>
      <c r="C125" s="43">
        <v>47</v>
      </c>
    </row>
    <row r="126" spans="1:3" x14ac:dyDescent="0.3">
      <c r="A126" s="42" t="s">
        <v>137</v>
      </c>
      <c r="B126" s="43">
        <v>23</v>
      </c>
      <c r="C126" s="43">
        <v>34</v>
      </c>
    </row>
    <row r="127" spans="1:3" x14ac:dyDescent="0.3">
      <c r="A127" s="42" t="s">
        <v>138</v>
      </c>
      <c r="B127" s="43">
        <v>32</v>
      </c>
      <c r="C127" s="43">
        <v>47</v>
      </c>
    </row>
    <row r="128" spans="1:3" x14ac:dyDescent="0.3">
      <c r="A128" s="42" t="s">
        <v>139</v>
      </c>
      <c r="B128" s="43">
        <v>23</v>
      </c>
      <c r="C128" s="43">
        <v>34</v>
      </c>
    </row>
    <row r="129" spans="1:3" x14ac:dyDescent="0.3">
      <c r="A129" s="42" t="s">
        <v>140</v>
      </c>
      <c r="B129" s="43">
        <v>35</v>
      </c>
      <c r="C129" s="43">
        <v>52</v>
      </c>
    </row>
    <row r="130" spans="1:3" x14ac:dyDescent="0.3">
      <c r="A130" s="42" t="s">
        <v>141</v>
      </c>
      <c r="B130" s="43">
        <v>25</v>
      </c>
      <c r="C130" s="43">
        <v>38</v>
      </c>
    </row>
    <row r="131" spans="1:3" x14ac:dyDescent="0.3">
      <c r="A131" s="42" t="s">
        <v>142</v>
      </c>
      <c r="B131" s="43">
        <v>31</v>
      </c>
      <c r="C131" s="43">
        <v>46</v>
      </c>
    </row>
    <row r="132" spans="1:3" x14ac:dyDescent="0.3">
      <c r="A132" s="42" t="s">
        <v>143</v>
      </c>
      <c r="B132" s="43">
        <v>28</v>
      </c>
      <c r="C132" s="43">
        <v>42</v>
      </c>
    </row>
    <row r="133" spans="1:3" x14ac:dyDescent="0.3">
      <c r="A133" s="42" t="s">
        <v>144</v>
      </c>
      <c r="B133" s="43">
        <v>42</v>
      </c>
      <c r="C133" s="43">
        <v>63</v>
      </c>
    </row>
    <row r="134" spans="1:3" x14ac:dyDescent="0.3">
      <c r="A134" s="42" t="s">
        <v>145</v>
      </c>
      <c r="B134" s="43">
        <v>26</v>
      </c>
      <c r="C134" s="43">
        <v>39</v>
      </c>
    </row>
    <row r="135" spans="1:3" x14ac:dyDescent="0.3">
      <c r="A135" s="42" t="s">
        <v>146</v>
      </c>
      <c r="B135" s="43">
        <v>36</v>
      </c>
      <c r="C135" s="43">
        <v>54</v>
      </c>
    </row>
    <row r="136" spans="1:3" x14ac:dyDescent="0.3">
      <c r="A136" s="42" t="s">
        <v>147</v>
      </c>
      <c r="B136" s="43">
        <v>20</v>
      </c>
      <c r="C136" s="43">
        <v>29</v>
      </c>
    </row>
    <row r="137" spans="1:3" x14ac:dyDescent="0.3">
      <c r="A137" s="42" t="s">
        <v>148</v>
      </c>
      <c r="B137" s="43">
        <v>32</v>
      </c>
      <c r="C137" s="43">
        <v>48</v>
      </c>
    </row>
    <row r="138" spans="1:3" x14ac:dyDescent="0.3">
      <c r="A138" s="42" t="s">
        <v>149</v>
      </c>
      <c r="B138" s="43">
        <v>16</v>
      </c>
      <c r="C138" s="43">
        <v>24</v>
      </c>
    </row>
    <row r="139" spans="1:3" x14ac:dyDescent="0.3">
      <c r="A139" s="42" t="s">
        <v>150</v>
      </c>
      <c r="B139" s="43">
        <v>28</v>
      </c>
      <c r="C139" s="43">
        <v>42</v>
      </c>
    </row>
    <row r="140" spans="1:3" x14ac:dyDescent="0.3">
      <c r="A140" s="42" t="s">
        <v>151</v>
      </c>
      <c r="B140" s="43">
        <v>18</v>
      </c>
      <c r="C140" s="43">
        <v>27</v>
      </c>
    </row>
    <row r="141" spans="1:3" x14ac:dyDescent="0.3">
      <c r="A141" s="42" t="s">
        <v>152</v>
      </c>
      <c r="B141" s="43">
        <v>20</v>
      </c>
      <c r="C141" s="43">
        <v>29</v>
      </c>
    </row>
    <row r="142" spans="1:3" x14ac:dyDescent="0.3">
      <c r="A142" s="42" t="s">
        <v>153</v>
      </c>
      <c r="B142" s="43">
        <v>25</v>
      </c>
      <c r="C142" s="43">
        <v>38</v>
      </c>
    </row>
    <row r="143" spans="1:3" x14ac:dyDescent="0.3">
      <c r="A143" s="42" t="s">
        <v>154</v>
      </c>
      <c r="B143" s="43">
        <v>24</v>
      </c>
      <c r="C143" s="43">
        <v>35</v>
      </c>
    </row>
    <row r="144" spans="1:3" x14ac:dyDescent="0.3">
      <c r="A144" s="42" t="s">
        <v>155</v>
      </c>
      <c r="B144" s="43">
        <v>20</v>
      </c>
      <c r="C144" s="43">
        <v>30</v>
      </c>
    </row>
    <row r="145" spans="1:3" x14ac:dyDescent="0.3">
      <c r="A145" s="42" t="s">
        <v>156</v>
      </c>
      <c r="B145" s="43">
        <v>19</v>
      </c>
      <c r="C145" s="43">
        <v>28</v>
      </c>
    </row>
    <row r="146" spans="1:3" x14ac:dyDescent="0.3">
      <c r="A146" s="42" t="s">
        <v>157</v>
      </c>
      <c r="B146" s="43">
        <v>37</v>
      </c>
      <c r="C146" s="43">
        <v>56</v>
      </c>
    </row>
    <row r="147" spans="1:3" x14ac:dyDescent="0.3">
      <c r="A147" s="42" t="s">
        <v>158</v>
      </c>
      <c r="B147" s="43">
        <v>24</v>
      </c>
      <c r="C147" s="43">
        <v>36</v>
      </c>
    </row>
    <row r="148" spans="1:3" x14ac:dyDescent="0.3">
      <c r="A148" s="42" t="s">
        <v>159</v>
      </c>
      <c r="B148" s="43">
        <v>32</v>
      </c>
      <c r="C148" s="43">
        <v>47</v>
      </c>
    </row>
    <row r="149" spans="1:3" x14ac:dyDescent="0.3">
      <c r="A149" s="42" t="s">
        <v>160</v>
      </c>
      <c r="B149" s="43">
        <v>28</v>
      </c>
      <c r="C149" s="43">
        <v>41</v>
      </c>
    </row>
    <row r="150" spans="1:3" x14ac:dyDescent="0.3">
      <c r="A150" s="42" t="s">
        <v>161</v>
      </c>
      <c r="B150" s="43">
        <v>31</v>
      </c>
      <c r="C150" s="43">
        <v>46</v>
      </c>
    </row>
    <row r="151" spans="1:3" x14ac:dyDescent="0.3">
      <c r="A151" s="42" t="s">
        <v>162</v>
      </c>
      <c r="B151" s="43">
        <v>53</v>
      </c>
      <c r="C151" s="43">
        <v>80</v>
      </c>
    </row>
    <row r="152" spans="1:3" x14ac:dyDescent="0.3">
      <c r="A152" s="42" t="s">
        <v>163</v>
      </c>
      <c r="B152" s="43">
        <v>27</v>
      </c>
      <c r="C152" s="43">
        <v>40</v>
      </c>
    </row>
    <row r="153" spans="1:3" x14ac:dyDescent="0.3">
      <c r="A153" s="42" t="s">
        <v>164</v>
      </c>
      <c r="B153" s="43">
        <v>40</v>
      </c>
      <c r="C153" s="43">
        <v>60</v>
      </c>
    </row>
    <row r="154" spans="1:3" x14ac:dyDescent="0.3">
      <c r="A154" s="42" t="s">
        <v>165</v>
      </c>
      <c r="B154" s="43"/>
      <c r="C154" s="43"/>
    </row>
    <row r="155" spans="1:3" x14ac:dyDescent="0.3">
      <c r="A155" s="42" t="s">
        <v>166</v>
      </c>
      <c r="B155" s="43">
        <v>16</v>
      </c>
      <c r="C155" s="43">
        <v>23</v>
      </c>
    </row>
    <row r="156" spans="1:3" x14ac:dyDescent="0.3">
      <c r="A156" s="42" t="s">
        <v>167</v>
      </c>
      <c r="B156" s="43">
        <v>23</v>
      </c>
      <c r="C156" s="43">
        <v>34</v>
      </c>
    </row>
    <row r="157" spans="1:3" x14ac:dyDescent="0.3">
      <c r="A157" s="42" t="s">
        <v>168</v>
      </c>
      <c r="B157" s="43">
        <v>34</v>
      </c>
      <c r="C157" s="43">
        <v>51</v>
      </c>
    </row>
    <row r="158" spans="1:3" x14ac:dyDescent="0.3">
      <c r="A158" s="42" t="s">
        <v>169</v>
      </c>
      <c r="B158" s="43">
        <v>26</v>
      </c>
      <c r="C158" s="43">
        <v>39</v>
      </c>
    </row>
    <row r="159" spans="1:3" x14ac:dyDescent="0.3">
      <c r="A159" s="42" t="s">
        <v>170</v>
      </c>
      <c r="B159" s="43">
        <v>40</v>
      </c>
      <c r="C159" s="43">
        <v>60</v>
      </c>
    </row>
    <row r="160" spans="1:3" x14ac:dyDescent="0.3">
      <c r="A160" s="42" t="s">
        <v>171</v>
      </c>
      <c r="B160" s="43">
        <v>25</v>
      </c>
      <c r="C160" s="43">
        <v>38</v>
      </c>
    </row>
    <row r="161" spans="1:3" x14ac:dyDescent="0.3">
      <c r="A161" s="42" t="s">
        <v>172</v>
      </c>
      <c r="B161" s="43">
        <v>23</v>
      </c>
      <c r="C161" s="43">
        <v>34</v>
      </c>
    </row>
    <row r="162" spans="1:3" x14ac:dyDescent="0.3">
      <c r="A162" s="42" t="s">
        <v>173</v>
      </c>
      <c r="B162" s="43">
        <v>22</v>
      </c>
      <c r="C162" s="43">
        <v>33</v>
      </c>
    </row>
    <row r="163" spans="1:3" x14ac:dyDescent="0.3">
      <c r="A163" s="42" t="s">
        <v>174</v>
      </c>
      <c r="B163" s="43"/>
      <c r="C163" s="43"/>
    </row>
    <row r="164" spans="1:3" x14ac:dyDescent="0.3">
      <c r="A164" s="42" t="s">
        <v>175</v>
      </c>
      <c r="B164" s="43">
        <v>22</v>
      </c>
      <c r="C164" s="43">
        <v>33</v>
      </c>
    </row>
    <row r="165" spans="1:3" x14ac:dyDescent="0.3">
      <c r="A165" s="42" t="s">
        <v>176</v>
      </c>
      <c r="B165" s="43">
        <v>20</v>
      </c>
      <c r="C165" s="43">
        <v>30</v>
      </c>
    </row>
    <row r="166" spans="1:3" x14ac:dyDescent="0.3">
      <c r="A166" s="42" t="s">
        <v>177</v>
      </c>
      <c r="B166" s="43">
        <v>18</v>
      </c>
      <c r="C166" s="43">
        <v>27</v>
      </c>
    </row>
    <row r="167" spans="1:3" x14ac:dyDescent="0.3">
      <c r="A167" s="42" t="s">
        <v>178</v>
      </c>
      <c r="B167" s="43">
        <v>20</v>
      </c>
      <c r="C167" s="43">
        <v>29</v>
      </c>
    </row>
    <row r="168" spans="1:3" x14ac:dyDescent="0.3">
      <c r="A168" s="42" t="s">
        <v>179</v>
      </c>
      <c r="B168" s="43">
        <v>20</v>
      </c>
      <c r="C168" s="43">
        <v>29</v>
      </c>
    </row>
    <row r="169" spans="1:3" x14ac:dyDescent="0.3">
      <c r="A169" s="42" t="s">
        <v>180</v>
      </c>
      <c r="B169" s="43">
        <v>24</v>
      </c>
      <c r="C169" s="43">
        <v>36</v>
      </c>
    </row>
    <row r="170" spans="1:3" x14ac:dyDescent="0.3">
      <c r="A170" s="42" t="s">
        <v>181</v>
      </c>
      <c r="B170" s="43">
        <v>31</v>
      </c>
      <c r="C170" s="43">
        <v>46</v>
      </c>
    </row>
    <row r="171" spans="1:3" x14ac:dyDescent="0.3">
      <c r="A171" s="42" t="s">
        <v>182</v>
      </c>
      <c r="B171" s="43"/>
      <c r="C171" s="43"/>
    </row>
    <row r="172" spans="1:3" x14ac:dyDescent="0.3">
      <c r="A172" s="42" t="s">
        <v>183</v>
      </c>
      <c r="B172" s="43">
        <v>21</v>
      </c>
      <c r="C172" s="43">
        <v>32</v>
      </c>
    </row>
    <row r="173" spans="1:3" x14ac:dyDescent="0.3">
      <c r="A173" s="42" t="s">
        <v>184</v>
      </c>
      <c r="B173" s="43">
        <v>17</v>
      </c>
      <c r="C173" s="43">
        <v>26</v>
      </c>
    </row>
    <row r="174" spans="1:3" x14ac:dyDescent="0.3">
      <c r="A174" s="42" t="s">
        <v>185</v>
      </c>
      <c r="B174" s="43"/>
      <c r="C174" s="43"/>
    </row>
    <row r="175" spans="1:3" x14ac:dyDescent="0.3">
      <c r="A175" s="42" t="s">
        <v>186</v>
      </c>
      <c r="B175" s="43">
        <v>19</v>
      </c>
      <c r="C175" s="43">
        <v>28</v>
      </c>
    </row>
    <row r="176" spans="1:3" x14ac:dyDescent="0.3">
      <c r="A176" s="42" t="s">
        <v>187</v>
      </c>
      <c r="B176" s="43">
        <v>20</v>
      </c>
      <c r="C176" s="43">
        <v>30</v>
      </c>
    </row>
    <row r="177" spans="1:3" x14ac:dyDescent="0.3">
      <c r="A177" s="42" t="s">
        <v>188</v>
      </c>
      <c r="B177" s="43">
        <v>17</v>
      </c>
      <c r="C177" s="43">
        <v>26</v>
      </c>
    </row>
    <row r="178" spans="1:3" x14ac:dyDescent="0.3">
      <c r="A178" s="42" t="s">
        <v>189</v>
      </c>
      <c r="B178" s="43">
        <v>16</v>
      </c>
      <c r="C178" s="43">
        <v>24</v>
      </c>
    </row>
    <row r="179" spans="1:3" x14ac:dyDescent="0.3">
      <c r="A179" s="42" t="s">
        <v>190</v>
      </c>
      <c r="B179" s="43">
        <v>24</v>
      </c>
      <c r="C179" s="43">
        <v>36</v>
      </c>
    </row>
    <row r="180" spans="1:3" x14ac:dyDescent="0.3">
      <c r="A180" s="42" t="s">
        <v>191</v>
      </c>
      <c r="B180" s="43">
        <v>20</v>
      </c>
      <c r="C180" s="43">
        <v>29</v>
      </c>
    </row>
    <row r="181" spans="1:3" x14ac:dyDescent="0.3">
      <c r="A181" s="42" t="s">
        <v>192</v>
      </c>
      <c r="B181" s="43">
        <v>23</v>
      </c>
      <c r="C181" s="43">
        <v>34</v>
      </c>
    </row>
    <row r="182" spans="1:3" x14ac:dyDescent="0.3">
      <c r="A182" s="42" t="s">
        <v>193</v>
      </c>
      <c r="B182" s="43">
        <v>32</v>
      </c>
      <c r="C182" s="43">
        <v>47</v>
      </c>
    </row>
    <row r="183" spans="1:3" x14ac:dyDescent="0.3">
      <c r="A183" s="42" t="s">
        <v>194</v>
      </c>
      <c r="B183" s="43"/>
      <c r="C183" s="43"/>
    </row>
    <row r="184" spans="1:3" x14ac:dyDescent="0.3">
      <c r="A184" s="42" t="s">
        <v>195</v>
      </c>
      <c r="B184" s="43">
        <v>25</v>
      </c>
      <c r="C184" s="43">
        <v>38</v>
      </c>
    </row>
    <row r="185" spans="1:3" x14ac:dyDescent="0.3">
      <c r="A185" s="42" t="s">
        <v>196</v>
      </c>
      <c r="B185" s="43">
        <v>32</v>
      </c>
      <c r="C185" s="43">
        <v>48</v>
      </c>
    </row>
    <row r="186" spans="1:3" x14ac:dyDescent="0.3">
      <c r="A186" s="42" t="s">
        <v>197</v>
      </c>
      <c r="B186" s="43">
        <v>32</v>
      </c>
      <c r="C186" s="43">
        <v>48</v>
      </c>
    </row>
    <row r="187" spans="1:3" x14ac:dyDescent="0.3">
      <c r="A187" s="42" t="s">
        <v>198</v>
      </c>
      <c r="B187" s="43">
        <v>33</v>
      </c>
      <c r="C187" s="43">
        <v>50</v>
      </c>
    </row>
    <row r="188" spans="1:3" x14ac:dyDescent="0.3">
      <c r="A188" s="42" t="s">
        <v>199</v>
      </c>
      <c r="B188" s="43"/>
      <c r="C188" s="43"/>
    </row>
    <row r="189" spans="1:3" x14ac:dyDescent="0.3">
      <c r="A189" s="42" t="s">
        <v>200</v>
      </c>
      <c r="B189" s="43">
        <v>43</v>
      </c>
      <c r="C189" s="43">
        <v>64</v>
      </c>
    </row>
    <row r="190" spans="1:3" x14ac:dyDescent="0.3">
      <c r="A190" s="42" t="s">
        <v>201</v>
      </c>
      <c r="B190" s="43">
        <v>41</v>
      </c>
      <c r="C190" s="43">
        <v>62</v>
      </c>
    </row>
    <row r="191" spans="1:3" x14ac:dyDescent="0.3">
      <c r="A191" s="42" t="s">
        <v>202</v>
      </c>
      <c r="B191" s="43">
        <v>30</v>
      </c>
      <c r="C191" s="43">
        <v>45</v>
      </c>
    </row>
    <row r="192" spans="1:3" x14ac:dyDescent="0.3">
      <c r="A192" s="42" t="s">
        <v>203</v>
      </c>
      <c r="B192" s="43">
        <v>13</v>
      </c>
      <c r="C192" s="43">
        <v>20</v>
      </c>
    </row>
    <row r="193" spans="1:3" x14ac:dyDescent="0.3">
      <c r="A193" s="42" t="s">
        <v>204</v>
      </c>
      <c r="B193" s="43">
        <v>32</v>
      </c>
      <c r="C193" s="43">
        <v>48</v>
      </c>
    </row>
    <row r="194" spans="1:3" x14ac:dyDescent="0.3">
      <c r="A194" s="42" t="s">
        <v>205</v>
      </c>
      <c r="B194" s="43">
        <v>30</v>
      </c>
      <c r="C194" s="43">
        <v>45</v>
      </c>
    </row>
    <row r="195" spans="1:3" x14ac:dyDescent="0.3">
      <c r="A195" s="42" t="s">
        <v>206</v>
      </c>
      <c r="B195" s="43">
        <v>36</v>
      </c>
      <c r="C195" s="43">
        <v>54</v>
      </c>
    </row>
    <row r="196" spans="1:3" x14ac:dyDescent="0.3">
      <c r="A196" s="42" t="s">
        <v>207</v>
      </c>
      <c r="B196" s="43">
        <v>16</v>
      </c>
      <c r="C196" s="43">
        <v>24</v>
      </c>
    </row>
    <row r="197" spans="1:3" x14ac:dyDescent="0.3">
      <c r="A197" s="42" t="s">
        <v>208</v>
      </c>
      <c r="B197" s="43">
        <v>22</v>
      </c>
      <c r="C197" s="43">
        <v>33</v>
      </c>
    </row>
    <row r="198" spans="1:3" x14ac:dyDescent="0.3">
      <c r="A198" s="42" t="s">
        <v>209</v>
      </c>
      <c r="B198" s="43"/>
      <c r="C198" s="43"/>
    </row>
    <row r="199" spans="1:3" x14ac:dyDescent="0.3">
      <c r="A199" s="42" t="s">
        <v>210</v>
      </c>
      <c r="B199" s="43">
        <v>23</v>
      </c>
      <c r="C199" s="43">
        <v>34</v>
      </c>
    </row>
    <row r="200" spans="1:3" x14ac:dyDescent="0.3">
      <c r="A200" s="42" t="s">
        <v>211</v>
      </c>
      <c r="B200" s="43">
        <v>27</v>
      </c>
      <c r="C200" s="43">
        <v>40</v>
      </c>
    </row>
    <row r="201" spans="1:3" x14ac:dyDescent="0.3">
      <c r="A201" s="42" t="s">
        <v>212</v>
      </c>
      <c r="B201" s="43">
        <v>27</v>
      </c>
      <c r="C201" s="43">
        <v>40</v>
      </c>
    </row>
    <row r="202" spans="1:3" x14ac:dyDescent="0.3">
      <c r="A202" s="42" t="s">
        <v>213</v>
      </c>
      <c r="B202" s="43">
        <v>24</v>
      </c>
      <c r="C202" s="43">
        <v>35</v>
      </c>
    </row>
    <row r="203" spans="1:3" x14ac:dyDescent="0.3">
      <c r="A203" s="42" t="s">
        <v>214</v>
      </c>
      <c r="B203" s="43">
        <v>23</v>
      </c>
      <c r="C203" s="43">
        <v>34</v>
      </c>
    </row>
    <row r="204" spans="1:3" x14ac:dyDescent="0.3">
      <c r="A204" s="42" t="s">
        <v>215</v>
      </c>
      <c r="B204" s="43">
        <v>28</v>
      </c>
      <c r="C204" s="43">
        <v>42</v>
      </c>
    </row>
    <row r="205" spans="1:3" x14ac:dyDescent="0.3">
      <c r="A205" s="42" t="s">
        <v>216</v>
      </c>
      <c r="B205" s="43">
        <v>22</v>
      </c>
      <c r="C205" s="43">
        <v>33</v>
      </c>
    </row>
    <row r="206" spans="1:3" x14ac:dyDescent="0.3">
      <c r="A206" s="42" t="s">
        <v>217</v>
      </c>
      <c r="B206" s="43"/>
      <c r="C206" s="43"/>
    </row>
    <row r="207" spans="1:3" x14ac:dyDescent="0.3">
      <c r="A207" s="42" t="s">
        <v>218</v>
      </c>
      <c r="B207" s="43">
        <v>18</v>
      </c>
      <c r="C207" s="43">
        <v>27</v>
      </c>
    </row>
    <row r="208" spans="1:3" x14ac:dyDescent="0.3">
      <c r="A208" s="42" t="s">
        <v>219</v>
      </c>
      <c r="B208" s="43">
        <v>20</v>
      </c>
      <c r="C208" s="43">
        <v>29</v>
      </c>
    </row>
    <row r="209" spans="1:3" x14ac:dyDescent="0.3">
      <c r="A209" s="42" t="s">
        <v>220</v>
      </c>
      <c r="B209" s="43">
        <v>15</v>
      </c>
      <c r="C209" s="43">
        <v>22</v>
      </c>
    </row>
    <row r="210" spans="1:3" x14ac:dyDescent="0.3">
      <c r="A210" s="42" t="s">
        <v>221</v>
      </c>
      <c r="B210" s="43">
        <v>23</v>
      </c>
      <c r="C210" s="43">
        <v>34</v>
      </c>
    </row>
    <row r="211" spans="1:3" x14ac:dyDescent="0.3">
      <c r="A211" s="42" t="s">
        <v>222</v>
      </c>
      <c r="B211" s="43">
        <v>25</v>
      </c>
      <c r="C211" s="43">
        <v>38</v>
      </c>
    </row>
    <row r="212" spans="1:3" x14ac:dyDescent="0.3">
      <c r="A212" s="42" t="s">
        <v>223</v>
      </c>
      <c r="B212" s="43">
        <v>18</v>
      </c>
      <c r="C212" s="43">
        <v>27</v>
      </c>
    </row>
    <row r="213" spans="1:3" x14ac:dyDescent="0.3">
      <c r="A213" s="42" t="s">
        <v>224</v>
      </c>
      <c r="B213" s="43">
        <v>31</v>
      </c>
      <c r="C213" s="43">
        <v>46</v>
      </c>
    </row>
    <row r="214" spans="1:3" x14ac:dyDescent="0.3">
      <c r="A214" s="42" t="s">
        <v>225</v>
      </c>
      <c r="B214" s="43">
        <v>32</v>
      </c>
      <c r="C214" s="43">
        <v>47</v>
      </c>
    </row>
    <row r="215" spans="1:3" x14ac:dyDescent="0.3">
      <c r="A215" s="42" t="s">
        <v>226</v>
      </c>
      <c r="B215" s="43">
        <v>25</v>
      </c>
      <c r="C215" s="43">
        <v>38</v>
      </c>
    </row>
    <row r="216" spans="1:3" x14ac:dyDescent="0.3">
      <c r="A216" s="42" t="s">
        <v>227</v>
      </c>
      <c r="B216" s="43">
        <v>26</v>
      </c>
      <c r="C216" s="43">
        <v>39</v>
      </c>
    </row>
    <row r="217" spans="1:3" x14ac:dyDescent="0.3">
      <c r="A217" s="42" t="s">
        <v>228</v>
      </c>
      <c r="B217" s="43">
        <v>26</v>
      </c>
      <c r="C217" s="43">
        <v>39</v>
      </c>
    </row>
    <row r="218" spans="1:3" x14ac:dyDescent="0.3">
      <c r="A218" s="42" t="s">
        <v>229</v>
      </c>
      <c r="B218" s="43">
        <v>30</v>
      </c>
      <c r="C218" s="43">
        <v>45</v>
      </c>
    </row>
    <row r="219" spans="1:3" x14ac:dyDescent="0.3">
      <c r="A219" s="42" t="s">
        <v>230</v>
      </c>
      <c r="B219" s="43">
        <v>43</v>
      </c>
      <c r="C219" s="43">
        <v>64</v>
      </c>
    </row>
    <row r="220" spans="1:3" x14ac:dyDescent="0.3">
      <c r="A220" s="42" t="s">
        <v>231</v>
      </c>
      <c r="B220" s="43">
        <v>24</v>
      </c>
      <c r="C220" s="43">
        <v>35</v>
      </c>
    </row>
    <row r="221" spans="1:3" x14ac:dyDescent="0.3">
      <c r="A221" s="42" t="s">
        <v>232</v>
      </c>
      <c r="B221" s="43"/>
      <c r="C221" s="43"/>
    </row>
    <row r="222" spans="1:3" x14ac:dyDescent="0.3">
      <c r="A222" s="42" t="s">
        <v>233</v>
      </c>
      <c r="B222" s="43">
        <v>17</v>
      </c>
      <c r="C222" s="43">
        <v>26</v>
      </c>
    </row>
    <row r="223" spans="1:3" x14ac:dyDescent="0.3">
      <c r="A223" s="42" t="s">
        <v>234</v>
      </c>
      <c r="B223" s="43">
        <v>20</v>
      </c>
      <c r="C223" s="43">
        <v>29</v>
      </c>
    </row>
    <row r="224" spans="1:3" x14ac:dyDescent="0.3">
      <c r="A224" s="42" t="s">
        <v>235</v>
      </c>
      <c r="B224" s="43">
        <v>12</v>
      </c>
      <c r="C224" s="43">
        <v>17</v>
      </c>
    </row>
    <row r="225" spans="1:3" x14ac:dyDescent="0.3">
      <c r="A225" s="42" t="s">
        <v>236</v>
      </c>
      <c r="B225" s="43">
        <v>27</v>
      </c>
      <c r="C225" s="43">
        <v>40</v>
      </c>
    </row>
    <row r="226" spans="1:3" x14ac:dyDescent="0.3">
      <c r="A226" s="42" t="s">
        <v>237</v>
      </c>
      <c r="B226" s="43">
        <v>22</v>
      </c>
      <c r="C226" s="43">
        <v>33</v>
      </c>
    </row>
    <row r="227" spans="1:3" x14ac:dyDescent="0.3">
      <c r="A227" s="42" t="s">
        <v>238</v>
      </c>
      <c r="B227" s="43">
        <v>28</v>
      </c>
      <c r="C227" s="43">
        <v>41</v>
      </c>
    </row>
    <row r="228" spans="1:3" x14ac:dyDescent="0.3">
      <c r="A228" s="42" t="s">
        <v>239</v>
      </c>
      <c r="B228" s="43">
        <v>17</v>
      </c>
      <c r="C228" s="43">
        <v>26</v>
      </c>
    </row>
    <row r="229" spans="1:3" x14ac:dyDescent="0.3">
      <c r="A229" s="42" t="s">
        <v>240</v>
      </c>
      <c r="B229" s="43">
        <v>15</v>
      </c>
      <c r="C229" s="43">
        <v>22</v>
      </c>
    </row>
    <row r="230" spans="1:3" x14ac:dyDescent="0.3">
      <c r="A230" s="42" t="s">
        <v>241</v>
      </c>
      <c r="B230" s="43">
        <v>32</v>
      </c>
      <c r="C230" s="43">
        <v>48</v>
      </c>
    </row>
    <row r="231" spans="1:3" x14ac:dyDescent="0.3">
      <c r="A231" s="42" t="s">
        <v>242</v>
      </c>
      <c r="B231" s="43">
        <v>23</v>
      </c>
      <c r="C231" s="43">
        <v>34</v>
      </c>
    </row>
    <row r="232" spans="1:3" x14ac:dyDescent="0.3">
      <c r="A232" s="42" t="s">
        <v>243</v>
      </c>
      <c r="B232" s="43">
        <v>35</v>
      </c>
      <c r="C232" s="43">
        <v>52</v>
      </c>
    </row>
    <row r="233" spans="1:3" x14ac:dyDescent="0.3">
      <c r="A233" s="42" t="s">
        <v>244</v>
      </c>
      <c r="B233" s="43">
        <v>30</v>
      </c>
      <c r="C233" s="43">
        <v>45</v>
      </c>
    </row>
    <row r="234" spans="1:3" x14ac:dyDescent="0.3">
      <c r="A234" s="42" t="s">
        <v>245</v>
      </c>
      <c r="B234" s="43">
        <v>44</v>
      </c>
      <c r="C234" s="43">
        <v>65</v>
      </c>
    </row>
    <row r="235" spans="1:3" x14ac:dyDescent="0.3">
      <c r="A235" s="42" t="s">
        <v>246</v>
      </c>
      <c r="B235" s="43"/>
      <c r="C235" s="43"/>
    </row>
    <row r="236" spans="1:3" x14ac:dyDescent="0.3">
      <c r="A236" s="42" t="s">
        <v>247</v>
      </c>
      <c r="B236" s="43">
        <v>41</v>
      </c>
      <c r="C236" s="43">
        <v>62</v>
      </c>
    </row>
    <row r="237" spans="1:3" x14ac:dyDescent="0.3">
      <c r="A237" s="42" t="s">
        <v>248</v>
      </c>
      <c r="B237" s="43">
        <v>39</v>
      </c>
      <c r="C237" s="43">
        <v>58</v>
      </c>
    </row>
    <row r="238" spans="1:3" x14ac:dyDescent="0.3">
      <c r="A238" s="42" t="s">
        <v>249</v>
      </c>
      <c r="B238" s="43">
        <v>36</v>
      </c>
      <c r="C238" s="43">
        <v>54</v>
      </c>
    </row>
    <row r="239" spans="1:3" x14ac:dyDescent="0.3">
      <c r="A239" s="42" t="s">
        <v>250</v>
      </c>
      <c r="B239" s="43">
        <v>42</v>
      </c>
      <c r="C239" s="43">
        <v>63</v>
      </c>
    </row>
    <row r="240" spans="1:3" x14ac:dyDescent="0.3">
      <c r="A240" s="42" t="s">
        <v>251</v>
      </c>
      <c r="B240" s="43">
        <v>37</v>
      </c>
      <c r="C240" s="43">
        <v>56</v>
      </c>
    </row>
    <row r="241" spans="1:3" x14ac:dyDescent="0.3">
      <c r="A241" s="42" t="s">
        <v>252</v>
      </c>
      <c r="B241" s="43">
        <v>43</v>
      </c>
      <c r="C241" s="43">
        <v>64</v>
      </c>
    </row>
    <row r="242" spans="1:3" x14ac:dyDescent="0.3">
      <c r="A242" s="42" t="s">
        <v>253</v>
      </c>
      <c r="B242" s="43">
        <v>39</v>
      </c>
      <c r="C242" s="43">
        <v>58</v>
      </c>
    </row>
    <row r="243" spans="1:3" x14ac:dyDescent="0.3">
      <c r="A243" s="42" t="s">
        <v>254</v>
      </c>
      <c r="B243" s="43">
        <v>34</v>
      </c>
      <c r="C243" s="43">
        <v>51</v>
      </c>
    </row>
    <row r="244" spans="1:3" x14ac:dyDescent="0.3">
      <c r="A244" s="42" t="s">
        <v>255</v>
      </c>
      <c r="B244" s="43">
        <v>41</v>
      </c>
      <c r="C244" s="43">
        <v>62</v>
      </c>
    </row>
    <row r="245" spans="1:3" x14ac:dyDescent="0.3">
      <c r="A245" s="42" t="s">
        <v>256</v>
      </c>
      <c r="B245" s="43">
        <v>34</v>
      </c>
      <c r="C245" s="43">
        <v>51</v>
      </c>
    </row>
    <row r="246" spans="1:3" x14ac:dyDescent="0.3">
      <c r="A246" s="42" t="s">
        <v>257</v>
      </c>
      <c r="B246" s="43"/>
      <c r="C246" s="43"/>
    </row>
    <row r="247" spans="1:3" x14ac:dyDescent="0.3">
      <c r="A247" s="42" t="s">
        <v>258</v>
      </c>
      <c r="B247" s="43">
        <v>41</v>
      </c>
      <c r="C247" s="43">
        <v>62</v>
      </c>
    </row>
    <row r="248" spans="1:3" x14ac:dyDescent="0.3">
      <c r="A248" s="42" t="s">
        <v>259</v>
      </c>
      <c r="B248" s="43">
        <v>30</v>
      </c>
      <c r="C248" s="43">
        <v>45</v>
      </c>
    </row>
    <row r="249" spans="1:3" x14ac:dyDescent="0.3">
      <c r="A249" s="42" t="s">
        <v>260</v>
      </c>
      <c r="B249" s="43">
        <v>28</v>
      </c>
      <c r="C249" s="43">
        <v>41</v>
      </c>
    </row>
    <row r="250" spans="1:3" x14ac:dyDescent="0.3">
      <c r="A250" s="42" t="s">
        <v>261</v>
      </c>
      <c r="B250" s="43">
        <v>13</v>
      </c>
      <c r="C250" s="43">
        <v>20</v>
      </c>
    </row>
    <row r="251" spans="1:3" x14ac:dyDescent="0.3">
      <c r="A251" s="42" t="s">
        <v>262</v>
      </c>
      <c r="B251" s="43">
        <v>31</v>
      </c>
      <c r="C251" s="43">
        <v>46</v>
      </c>
    </row>
    <row r="252" spans="1:3" x14ac:dyDescent="0.3">
      <c r="A252" s="42" t="s">
        <v>263</v>
      </c>
      <c r="B252" s="43">
        <v>30</v>
      </c>
      <c r="C252" s="43">
        <v>45</v>
      </c>
    </row>
  </sheetData>
  <mergeCells count="2">
    <mergeCell ref="A3:A4"/>
    <mergeCell ref="B3:C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baseColWidth="10" defaultRowHeight="12.75" x14ac:dyDescent="0.2"/>
  <sheetData>
    <row r="1" spans="1:2" x14ac:dyDescent="0.2">
      <c r="A1" t="s">
        <v>281</v>
      </c>
      <c r="B1" t="s">
        <v>282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55742b31-d978-4c23-b216-880668852e44</BSO999929>
</file>

<file path=customXml/itemProps1.xml><?xml version="1.0" encoding="utf-8"?>
<ds:datastoreItem xmlns:ds="http://schemas.openxmlformats.org/officeDocument/2006/customXml" ds:itemID="{0C9A0AEA-CF5C-481A-B693-93344989605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Reisekosten 2020</vt:lpstr>
      <vt:lpstr>VPMA-Datenbasis</vt:lpstr>
      <vt:lpstr>'Reisekosten 2020'!Druckbereich</vt:lpstr>
      <vt:lpstr>Länder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Suljanovic, Sanel</cp:lastModifiedBy>
  <cp:lastPrinted>2018-05-23T10:24:27Z</cp:lastPrinted>
  <dcterms:created xsi:type="dcterms:W3CDTF">1996-10-17T05:27:31Z</dcterms:created>
  <dcterms:modified xsi:type="dcterms:W3CDTF">2021-04-21T14:49:32Z</dcterms:modified>
</cp:coreProperties>
</file>